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1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7.xml" ContentType="application/vnd.openxmlformats-officedocument.spreadsheetml.revisionLog+xml"/>
  <Override PartName="/xl/revisions/revisionLog32.xml" ContentType="application/vnd.openxmlformats-officedocument.spreadsheetml.revisionLog+xml"/>
  <Override PartName="/xl/revisions/revisionLog62.xml" ContentType="application/vnd.openxmlformats-officedocument.spreadsheetml.revisionLog+xml"/>
  <Override PartName="/xl/revisions/revisionLog83.xml" ContentType="application/vnd.openxmlformats-officedocument.spreadsheetml.revisionLog+xml"/>
  <Override PartName="/xl/revisions/revisionLog57.xml" ContentType="application/vnd.openxmlformats-officedocument.spreadsheetml.revisionLog+xml"/>
  <Override PartName="/xl/revisions/revisionLog78.xml" ContentType="application/vnd.openxmlformats-officedocument.spreadsheetml.revisionLog+xml"/>
  <Override PartName="/xl/revisions/revisionLog99.xml" ContentType="application/vnd.openxmlformats-officedocument.spreadsheetml.revisionLog+xml"/>
  <Override PartName="/xl/revisions/revisionLog104.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9.xml" ContentType="application/vnd.openxmlformats-officedocument.spreadsheetml.revisionLog+xml"/>
  <Override PartName="/xl/revisions/revisionLog17.xml" ContentType="application/vnd.openxmlformats-officedocument.spreadsheetml.revisionLog+xml"/>
  <Override PartName="/xl/revisions/revisionLog22.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38.xml" ContentType="application/vnd.openxmlformats-officedocument.spreadsheetml.revisionLog+xml"/>
  <Override PartName="/xl/revisions/revisionLog43.xml" ContentType="application/vnd.openxmlformats-officedocument.spreadsheetml.revisionLog+xml"/>
  <Override PartName="/xl/revisions/revisionLog52.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86.xml" ContentType="application/vnd.openxmlformats-officedocument.spreadsheetml.revisionLog+xml"/>
  <Override PartName="/xl/revisions/revisionLog47.xml" ContentType="application/vnd.openxmlformats-officedocument.spreadsheetml.revisionLog+xml"/>
  <Override PartName="/xl/revisions/revisionLog60.xml" ContentType="application/vnd.openxmlformats-officedocument.spreadsheetml.revisionLog+xml"/>
  <Override PartName="/xl/revisions/revisionLog68.xml" ContentType="application/vnd.openxmlformats-officedocument.spreadsheetml.revisionLog+xml"/>
  <Override PartName="/xl/revisions/revisionLog81.xml" ContentType="application/vnd.openxmlformats-officedocument.spreadsheetml.revisionLog+xml"/>
  <Override PartName="/xl/revisions/revisionLog89.xml" ContentType="application/vnd.openxmlformats-officedocument.spreadsheetml.revisionLog+xml"/>
  <Override PartName="/xl/revisions/revisionLog94.xml" ContentType="application/vnd.openxmlformats-officedocument.spreadsheetml.revisionLog+xml"/>
  <Override PartName="/xl/revisions/revisionLog97.xml" ContentType="application/vnd.openxmlformats-officedocument.spreadsheetml.revisionLog+xml"/>
  <Override PartName="/xl/revisions/revisionLog102.xml" ContentType="application/vnd.openxmlformats-officedocument.spreadsheetml.revisionLog+xml"/>
  <Override PartName="/xl/revisions/revisionLog4.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0.xml" ContentType="application/vnd.openxmlformats-officedocument.spreadsheetml.revisionLog+xml"/>
  <Override PartName="/xl/revisions/revisionLog25.xml" ContentType="application/vnd.openxmlformats-officedocument.spreadsheetml.revisionLog+xml"/>
  <Override PartName="/xl/revisions/revisionLog28.xml" ContentType="application/vnd.openxmlformats-officedocument.spreadsheetml.revisionLog+xml"/>
  <Override PartName="/xl/revisions/revisionLog33.xml" ContentType="application/vnd.openxmlformats-officedocument.spreadsheetml.revisionLog+xml"/>
  <Override PartName="/xl/revisions/revisionLog41.xml" ContentType="application/vnd.openxmlformats-officedocument.spreadsheetml.revisionLog+xml"/>
  <Override PartName="/xl/revisions/revisionLog46.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76.xml" ContentType="application/vnd.openxmlformats-officedocument.spreadsheetml.revisionLog+xml"/>
  <Override PartName="/xl/revisions/revisionLog50.xml" ContentType="application/vnd.openxmlformats-officedocument.spreadsheetml.revisionLog+xml"/>
  <Override PartName="/xl/revisions/revisionLog58.xml" ContentType="application/vnd.openxmlformats-officedocument.spreadsheetml.revisionLog+xml"/>
  <Override PartName="/xl/revisions/revisionLog71.xml" ContentType="application/vnd.openxmlformats-officedocument.spreadsheetml.revisionLog+xml"/>
  <Override PartName="/xl/revisions/revisionLog79.xml" ContentType="application/vnd.openxmlformats-officedocument.spreadsheetml.revisionLog+xml"/>
  <Override PartName="/xl/revisions/revisionLog84.xml" ContentType="application/vnd.openxmlformats-officedocument.spreadsheetml.revisionLog+xml"/>
  <Override PartName="/xl/revisions/revisionLog87.xml" ContentType="application/vnd.openxmlformats-officedocument.spreadsheetml.revisionLog+xml"/>
  <Override PartName="/xl/revisions/revisionLog92.xml" ContentType="application/vnd.openxmlformats-officedocument.spreadsheetml.revisionLog+xml"/>
  <Override PartName="/xl/revisions/revisionLog100.xml" ContentType="application/vnd.openxmlformats-officedocument.spreadsheetml.revisionLog+xml"/>
  <Override PartName="/xl/revisions/revisionLog105.xml" ContentType="application/vnd.openxmlformats-officedocument.spreadsheetml.revisionLog+xml"/>
  <Override PartName="/xl/revisions/revisionLog108.xml" ContentType="application/vnd.openxmlformats-officedocument.spreadsheetml.revisionLog+xml"/>
  <Override PartName="/xl/revisions/revisionLog2.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Override PartName="/xl/revisions/revisionLog18.xml" ContentType="application/vnd.openxmlformats-officedocument.spreadsheetml.revisionLog+xml"/>
  <Override PartName="/xl/revisions/revisionLog23.xml" ContentType="application/vnd.openxmlformats-officedocument.spreadsheetml.revisionLog+xml"/>
  <Override PartName="/xl/revisions/revisionLog31.xml" ContentType="application/vnd.openxmlformats-officedocument.spreadsheetml.revisionLog+xml"/>
  <Override PartName="/xl/revisions/revisionLog36.xml" ContentType="application/vnd.openxmlformats-officedocument.spreadsheetml.revisionLog+xml"/>
  <Override PartName="/xl/revisions/revisionLog44.xml" ContentType="application/vnd.openxmlformats-officedocument.spreadsheetml.revisionLog+xml"/>
  <Override PartName="/xl/revisions/revisionLog53.xml" ContentType="application/vnd.openxmlformats-officedocument.spreadsheetml.revisionLog+xml"/>
  <Override PartName="/xl/revisions/revisionLog66.xml" ContentType="application/vnd.openxmlformats-officedocument.spreadsheetml.revisionLog+xml"/>
  <Override PartName="/xl/revisions/revisionLog39.xml" ContentType="application/vnd.openxmlformats-officedocument.spreadsheetml.revisionLog+xml"/>
  <Override PartName="/xl/revisions/revisionLog48.xml" ContentType="application/vnd.openxmlformats-officedocument.spreadsheetml.revisionLog+xml"/>
  <Override PartName="/xl/revisions/revisionLog61.xml" ContentType="application/vnd.openxmlformats-officedocument.spreadsheetml.revisionLog+xml"/>
  <Override PartName="/xl/revisions/revisionLog69.xml" ContentType="application/vnd.openxmlformats-officedocument.spreadsheetml.revisionLog+xml"/>
  <Override PartName="/xl/revisions/revisionLog74.xml" ContentType="application/vnd.openxmlformats-officedocument.spreadsheetml.revisionLog+xml"/>
  <Override PartName="/xl/revisions/revisionLog77.xml" ContentType="application/vnd.openxmlformats-officedocument.spreadsheetml.revisionLog+xml"/>
  <Override PartName="/xl/revisions/revisionLog82.xml" ContentType="application/vnd.openxmlformats-officedocument.spreadsheetml.revisionLog+xml"/>
  <Override PartName="/xl/revisions/revisionLog90.xml" ContentType="application/vnd.openxmlformats-officedocument.spreadsheetml.revisionLog+xml"/>
  <Override PartName="/xl/revisions/revisionLog95.xml" ContentType="application/vnd.openxmlformats-officedocument.spreadsheetml.revisionLog+xml"/>
  <Override PartName="/xl/revisions/revisionLog103.xml" ContentType="application/vnd.openxmlformats-officedocument.spreadsheetml.revisionLog+xml"/>
  <Override PartName="/xl/revisions/revisionLog98.xml" ContentType="application/vnd.openxmlformats-officedocument.spreadsheetml.revisionLog+xml"/>
  <Override PartName="/xl/revisions/revisionLog5.xml" ContentType="application/vnd.openxmlformats-officedocument.spreadsheetml.revisionLog+xml"/>
  <Override PartName="/xl/revisions/revisionLog13.xml" ContentType="application/vnd.openxmlformats-officedocument.spreadsheetml.revisionLog+xml"/>
  <Override PartName="/xl/revisions/revisionLog21.xml" ContentType="application/vnd.openxmlformats-officedocument.spreadsheetml.revisionLog+xml"/>
  <Override PartName="/xl/revisions/revisionLog26.xml" ContentType="application/vnd.openxmlformats-officedocument.spreadsheetml.revisionLog+xml"/>
  <Override PartName="/xl/revisions/revisionLog34.xml" ContentType="application/vnd.openxmlformats-officedocument.spreadsheetml.revisionLog+xml"/>
  <Override PartName="/xl/revisions/revisionLog56.xml" ContentType="application/vnd.openxmlformats-officedocument.spreadsheetml.revisionLog+xml"/>
  <Override PartName="/xl/revisions/revisionLog8.xml" ContentType="application/vnd.openxmlformats-officedocument.spreadsheetml.revisionLog+xml"/>
  <Override PartName="/xl/revisions/revisionLog29.xml" ContentType="application/vnd.openxmlformats-officedocument.spreadsheetml.revisionLog+xml"/>
  <Override PartName="/xl/revisions/revisionLog37.xml" ContentType="application/vnd.openxmlformats-officedocument.spreadsheetml.revisionLog+xml"/>
  <Override PartName="/xl/revisions/revisionLog42.xml" ContentType="application/vnd.openxmlformats-officedocument.spreadsheetml.revisionLog+xml"/>
  <Override PartName="/xl/revisions/revisionLog51.xml" ContentType="application/vnd.openxmlformats-officedocument.spreadsheetml.revisionLog+xml"/>
  <Override PartName="/xl/revisions/revisionLog59.xml" ContentType="application/vnd.openxmlformats-officedocument.spreadsheetml.revisionLog+xml"/>
  <Override PartName="/xl/revisions/revisionLog64.xml" ContentType="application/vnd.openxmlformats-officedocument.spreadsheetml.revisionLog+xml"/>
  <Override PartName="/xl/revisions/revisionLog72.xml" ContentType="application/vnd.openxmlformats-officedocument.spreadsheetml.revisionLog+xml"/>
  <Override PartName="/xl/revisions/revisionLog80.xml" ContentType="application/vnd.openxmlformats-officedocument.spreadsheetml.revisionLog+xml"/>
  <Override PartName="/xl/revisions/revisionLog85.xml" ContentType="application/vnd.openxmlformats-officedocument.spreadsheetml.revisionLog+xml"/>
  <Override PartName="/xl/revisions/revisionLog93.xml" ContentType="application/vnd.openxmlformats-officedocument.spreadsheetml.revisionLog+xml"/>
  <Override PartName="/xl/revisions/revisionLog106.xml" ContentType="application/vnd.openxmlformats-officedocument.spreadsheetml.revisionLog+xml"/>
  <Override PartName="/xl/revisions/revisionLog67.xml" ContentType="application/vnd.openxmlformats-officedocument.spreadsheetml.revisionLog+xml"/>
  <Override PartName="/xl/revisions/revisionLog88.xml" ContentType="application/vnd.openxmlformats-officedocument.spreadsheetml.revisionLog+xml"/>
  <Override PartName="/xl/revisions/revisionLog101.xml" ContentType="application/vnd.openxmlformats-officedocument.spreadsheetml.revisionLog+xml"/>
  <Override PartName="/xl/revisions/revisionLog109.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16.xml" ContentType="application/vnd.openxmlformats-officedocument.spreadsheetml.revisionLog+xml"/>
  <Override PartName="/xl/revisions/revisionLog24.xml" ContentType="application/vnd.openxmlformats-officedocument.spreadsheetml.revisionLog+xml"/>
  <Override PartName="/xl/revisions/revisionLog45.xml" ContentType="application/vnd.openxmlformats-officedocument.spreadsheetml.revisionLog+xml"/>
  <Override PartName="/xl/revisions/revisionLog19.xml" ContentType="application/vnd.openxmlformats-officedocument.spreadsheetml.revisionLog+xml"/>
  <Override PartName="/xl/revisions/revisionLog40.xml" ContentType="application/vnd.openxmlformats-officedocument.spreadsheetml.revisionLog+xml"/>
  <Override PartName="/xl/revisions/revisionLog49.xml" ContentType="application/vnd.openxmlformats-officedocument.spreadsheetml.revisionLog+xml"/>
  <Override PartName="/xl/revisions/revisionLog54.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96.xml" ContentType="application/vnd.openxmlformats-officedocument.spreadsheetml.revisionLog+xml"/>
  <Override PartName="/xl/revisions/revisionLog91.xml" ContentType="application/vnd.openxmlformats-officedocument.spreadsheetml.revisionLog+xml"/>
  <Override PartName="/xl/revisions/revisionLog107.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O:\Бюджетное управление\БЮДЖЕТНЫЙ\ПРОЕКТЫ БЮДЖЕТА\ПРОЕКТ БЮДЖЕТА на 2025-2027 годы\ПРОЕКТ РЕШЕНИЯ ДУМЫ\Документы и материалы, одновременно с проектом РД\"/>
    </mc:Choice>
  </mc:AlternateContent>
  <bookViews>
    <workbookView xWindow="0" yWindow="0" windowWidth="28800" windowHeight="11745"/>
  </bookViews>
  <sheets>
    <sheet name="свод" sheetId="1" r:id="rId1"/>
  </sheets>
  <definedNames>
    <definedName name="_xlnm._FilterDatabase" localSheetId="0" hidden="1">свод!$A$9:$EZ$573</definedName>
    <definedName name="Z_019AE927_6ED7_4BC3_9D40_1065838BF1B8_.wvu.FilterData" localSheetId="0" hidden="1">свод!$A$9:$EZ$572</definedName>
    <definedName name="Z_07233BB8_1A9E_4457_9161_5ED0F16AD5C2_.wvu.FilterData" localSheetId="0" hidden="1">свод!$A$9:$EZ$572</definedName>
    <definedName name="Z_07233BB8_1A9E_4457_9161_5ED0F16AD5C2_.wvu.PrintArea" localSheetId="0" hidden="1">свод!$A$1:$K$80</definedName>
    <definedName name="Z_07233BB8_1A9E_4457_9161_5ED0F16AD5C2_.wvu.PrintTitles" localSheetId="0" hidden="1">свод!$6:$8</definedName>
    <definedName name="Z_07591B1B_A5D3_4735_8CA2_CC9B09F9BB49_.wvu.FilterData" localSheetId="0" hidden="1">свод!$A$9:$EZ$572</definedName>
    <definedName name="Z_081FFEA1_5D48_480E_96A2_D872CBC67EFD_.wvu.FilterData" localSheetId="0" hidden="1">свод!$A$9:$EZ$572</definedName>
    <definedName name="Z_0A0B83C7_4710_45C5_A289_2F8ED2837CA8_.wvu.FilterData" localSheetId="0" hidden="1">свод!$A$9:$EZ$572</definedName>
    <definedName name="Z_0C64293A_D0B6_4D1F_B834_358721C1159A_.wvu.FilterData" localSheetId="0" hidden="1">свод!$A$9:$EZ$572</definedName>
    <definedName name="Z_0FB8AA9A_9188_43BC_AE6F_07FE9D27BF1D_.wvu.FilterData" localSheetId="0" hidden="1">свод!$A$9:$EZ$572</definedName>
    <definedName name="Z_1485C888_2941_4BFA_82EA_A91940998774_.wvu.FilterData" localSheetId="0" hidden="1">свод!$A$9:$EZ$572</definedName>
    <definedName name="Z_165F107B_2BD2_41FE_A1A4_BC8F73D67B75_.wvu.FilterData" localSheetId="0" hidden="1">свод!$B$5:$EZ$5</definedName>
    <definedName name="Z_17863B36_C0F3_4EB6_AF31_D4BA1840B310_.wvu.FilterData" localSheetId="0" hidden="1">свод!$A$9:$EZ$572</definedName>
    <definedName name="Z_19B659DF_06D2_4552_882A_51604D3A1BCD_.wvu.FilterData" localSheetId="0" hidden="1">свод!$B$5:$EZ$5</definedName>
    <definedName name="Z_19F18A96_229F_480D_BFE7_162FB6CDC4E0_.wvu.FilterData" localSheetId="0" hidden="1">свод!$A$9:$EZ$573</definedName>
    <definedName name="Z_1BDE0E21_C6D3_4BF4_BA5D_CC1404863E3D_.wvu.FilterData" localSheetId="0" hidden="1">свод!$A$9:$EZ$572</definedName>
    <definedName name="Z_1EC1EBFD_3726_4E83_B99A_188BB546E037_.wvu.FilterData" localSheetId="0" hidden="1">свод!$A$9:$EZ$572</definedName>
    <definedName name="Z_2127F92B_8E6A_4428_BC55_D1EB72F640D3_.wvu.FilterData" localSheetId="0" hidden="1">свод!$B$1:$B$572</definedName>
    <definedName name="Z_230FA8E3_1405_4EE5_A2E9_22E87359F961_.wvu.FilterData" localSheetId="0" hidden="1">свод!$A$9:$EZ$572</definedName>
    <definedName name="Z_24B55F89_8CC6_4CE1_814C_3541BE22C30D_.wvu.FilterData" localSheetId="0" hidden="1">свод!$B$5:$EZ$5</definedName>
    <definedName name="Z_2925694C_A105_4D68_9754_1C38C51AABF9_.wvu.FilterData" localSheetId="0" hidden="1">свод!$A$9:$EZ$573</definedName>
    <definedName name="Z_2925694C_A105_4D68_9754_1C38C51AABF9_.wvu.PrintArea" localSheetId="0" hidden="1">свод!$A$1:$K$580</definedName>
    <definedName name="Z_2925694C_A105_4D68_9754_1C38C51AABF9_.wvu.PrintTitles" localSheetId="0" hidden="1">свод!$6:$8</definedName>
    <definedName name="Z_3071C800_CD9E_43B1_AE9C_90DE024F42FF_.wvu.FilterData" localSheetId="0" hidden="1">свод!$A$9:$EZ$572</definedName>
    <definedName name="Z_30AEB2B4_B06B_49D0_98AD_AA593F03476C_.wvu.FilterData" localSheetId="0" hidden="1">свод!$A$9:$EZ$572</definedName>
    <definedName name="Z_319B4873_135A_4223_915E_42394BC594E5_.wvu.FilterData" localSheetId="0" hidden="1">свод!$A$9:$EZ$572</definedName>
    <definedName name="Z_32EE99BE_0FB8_4527_A1E5_222C3DC40BFF_.wvu.FilterData" localSheetId="0" hidden="1">свод!$A$9:$EZ$572</definedName>
    <definedName name="Z_3339B537_02E0_4C9B_B650_F8DB21F0995E_.wvu.FilterData" localSheetId="0" hidden="1">свод!$A$9:$EZ$572</definedName>
    <definedName name="Z_3B2A24C7_FABD_4341_B504_06A0F74C1DF5_.wvu.FilterData" localSheetId="0" hidden="1">свод!$A$9:$EZ$572</definedName>
    <definedName name="Z_4001D012_CFC8_4EC6_A473_7AAF21D673BF_.wvu.FilterData" localSheetId="0" hidden="1">свод!$B$5:$EZ$5</definedName>
    <definedName name="Z_4437B5EF_47A3_4A49_9717_7119E7FB74FA_.wvu.FilterData" localSheetId="0" hidden="1">свод!$B$5:$EZ$5</definedName>
    <definedName name="Z_44BB5B83_70A8_4E92_B9D8_B07D7764E205_.wvu.FilterData" localSheetId="0" hidden="1">свод!$A$9:$EZ$572</definedName>
    <definedName name="Z_45FFCB30_AECD_4E1E_9553_B827C51EC75B_.wvu.FilterData" localSheetId="0" hidden="1">свод!$A$9:$EZ$573</definedName>
    <definedName name="Z_4821B1C3_9150_4EF3_8BDA_AF164A999705_.wvu.FilterData" localSheetId="0" hidden="1">свод!$A$9:$EZ$572</definedName>
    <definedName name="Z_48459884_30EC_455B_8616_81DEBF888EA7_.wvu.FilterData" localSheetId="0" hidden="1">свод!$A$9:$EZ$572</definedName>
    <definedName name="Z_4ED1D60B_6B8D_4A0E_8A02_B7D6EC06799C_.wvu.FilterData" localSheetId="0" hidden="1">свод!$A$9:$EZ$572</definedName>
    <definedName name="Z_5606F899_2D19_459B_A237_D87F2523ADB1_.wvu.FilterData" localSheetId="0" hidden="1">свод!$A$9:$EZ$572</definedName>
    <definedName name="Z_56D28DBE_33D5_49D5_828D_2F6892042F83_.wvu.FilterData" localSheetId="0" hidden="1">свод!$B$1:$B$572</definedName>
    <definedName name="Z_58E2749D_C083_4265_987B_A9CC7004172D_.wvu.FilterData" localSheetId="0" hidden="1">свод!$B$5:$EZ$5</definedName>
    <definedName name="Z_58E2749D_C083_4265_987B_A9CC7004172D_.wvu.PrintArea" localSheetId="0" hidden="1">свод!$A$1:$K$572</definedName>
    <definedName name="Z_58E2749D_C083_4265_987B_A9CC7004172D_.wvu.PrintTitles" localSheetId="0" hidden="1">свод!$6:$8</definedName>
    <definedName name="Z_5A3B050E_A160_49A2_BBFA_F9B9AA20D2AF_.wvu.FilterData" localSheetId="0" hidden="1">свод!$A$9:$EZ$572</definedName>
    <definedName name="Z_5E458FC7_9587_4878_9E43_D360603949E6_.wvu.FilterData" localSheetId="0" hidden="1">свод!$B$5:$EZ$5</definedName>
    <definedName name="Z_62576884_E77A_489D_AC33_C86BB3DCC0C1_.wvu.FilterData" localSheetId="0" hidden="1">свод!$A$9:$EZ$572</definedName>
    <definedName name="Z_6A9E9DFD_A512_46BA_9774_F25CED8627FF_.wvu.FilterData" localSheetId="0" hidden="1">свод!$A$9:$EZ$572</definedName>
    <definedName name="Z_6C94DF7E_E055_49C7_A299_34298AA19569_.wvu.FilterData" localSheetId="0" hidden="1">свод!$A$9:$EZ$572</definedName>
    <definedName name="Z_6D52ED22_F611_403D_A0EF_54B41070F223_.wvu.FilterData" localSheetId="0" hidden="1">свод!$A$9:$EZ$572</definedName>
    <definedName name="Z_6E6088C2_4CFE_4711_9410_85B2E94AC189_.wvu.FilterData" localSheetId="0" hidden="1">свод!$A$9:$EZ$572</definedName>
    <definedName name="Z_6F1306F2_2F75_4890_BB5A_254A3BC02805_.wvu.FilterData" localSheetId="0" hidden="1">свод!$A$9:$EZ$572</definedName>
    <definedName name="Z_719BAA13_0BAE_41BE_BAAC_B6C213533FE9_.wvu.FilterData" localSheetId="0" hidden="1">свод!$A$9:$EZ$572</definedName>
    <definedName name="Z_758DEAD9_F8CF_407E_A997_2317B55BBAA8_.wvu.FilterData" localSheetId="0" hidden="1">свод!$A$9:$EZ$572</definedName>
    <definedName name="Z_76D0438A_ECAC_46B1_ADA6_51A09D4CE77C_.wvu.FilterData" localSheetId="0" hidden="1">свод!$A$9:$EZ$572</definedName>
    <definedName name="Z_7703172D_70C9_4610_AD3A_EC36ADA5E982_.wvu.FilterData" localSheetId="0" hidden="1">свод!$A$9:$EZ$572</definedName>
    <definedName name="Z_7BCAEF57_D62C_42BC_A908_A4008FB7D974_.wvu.FilterData" localSheetId="0" hidden="1">свод!$A$9:$EZ$572</definedName>
    <definedName name="Z_7BF353B1_20F7_48DB_93AC_7134E03EF90A_.wvu.FilterData" localSheetId="0" hidden="1">свод!$B$5:$EZ$5</definedName>
    <definedName name="Z_7D8003CB_488E_40EB_933D_83F6270E5731_.wvu.FilterData" localSheetId="0" hidden="1">свод!$B$5:$EZ$5</definedName>
    <definedName name="Z_7DF07637_1B72_4657_B471_C44669321942_.wvu.FilterData" localSheetId="0" hidden="1">свод!$B$5:$EZ$5</definedName>
    <definedName name="Z_7E49EA39_0C0E_4DDC_BA3B_AE478CED6A86_.wvu.FilterData" localSheetId="0" hidden="1">свод!$B$5:$EZ$5</definedName>
    <definedName name="Z_8594828A_7FEC_4EB7_B6CA_35F7A2501DC0_.wvu.FilterData" localSheetId="0" hidden="1">свод!$B$5:$EZ$5</definedName>
    <definedName name="Z_85DDCDC7_A4A3_4DFB_8644_4C48C5B80000_.wvu.FilterData" localSheetId="0" hidden="1">свод!$A$9:$EZ$572</definedName>
    <definedName name="Z_86373FDE_ADE8_4C5A_8E2B_79546BD37D78_.wvu.FilterData" localSheetId="0" hidden="1">свод!$A$9:$EZ$572</definedName>
    <definedName name="Z_88CCCA5D_F6BB_41E8_AFE0_E89935C94193_.wvu.FilterData" localSheetId="0" hidden="1">свод!$A$9:$EZ$572</definedName>
    <definedName name="Z_8BBCCCB9_EAA9_45E4_A97F_B4E944329EFB_.wvu.FilterData" localSheetId="0" hidden="1">свод!$A$9:$EZ$573</definedName>
    <definedName name="Z_8CCAFE63_D820_4FC5_99FF_821F2575469B_.wvu.FilterData" localSheetId="0" hidden="1">свод!$B$5:$EZ$5</definedName>
    <definedName name="Z_9180641B_F2FF_44EC_A7AE_99D8A50A92A3_.wvu.FilterData" localSheetId="0" hidden="1">свод!$A$9:$EZ$572</definedName>
    <definedName name="Z_929F5F9D_0A49_442D_800D_41E718AF6641_.wvu.FilterData" localSheetId="0" hidden="1">свод!$B$1:$B$572</definedName>
    <definedName name="Z_955D7531_A2E5_4DE6_BC25_49CC7FB06F99_.wvu.FilterData" localSheetId="0" hidden="1">свод!$A$9:$EZ$572</definedName>
    <definedName name="Z_969FBD3A_D271_4A78_90CB_1BEAA50D3264_.wvu.FilterData" localSheetId="0" hidden="1">свод!$B$5:$EZ$5</definedName>
    <definedName name="Z_9979B4B4_5D04_4373_86AC_1156CB2F5512_.wvu.FilterData" localSheetId="0" hidden="1">свод!$A$9:$EZ$572</definedName>
    <definedName name="Z_9B7B88AB_4DD9_432D_8B1D_8A23BB1D3409_.wvu.FilterData" localSheetId="0" hidden="1">свод!$B$5:$EZ$5</definedName>
    <definedName name="Z_9BF76C23_D2DB_4792_8283_2E1FD17A4C85_.wvu.FilterData" localSheetId="0" hidden="1">свод!$B$1:$B$572</definedName>
    <definedName name="Z_9C113BCE_A03A_4E48_A2E1_C157FC85F85A_.wvu.FilterData" localSheetId="0" hidden="1">свод!$A$9:$EZ$572</definedName>
    <definedName name="Z_9CB2206D_9DB9_4313_B220_8DF64C6988EC_.wvu.FilterData" localSheetId="0" hidden="1">свод!$A$9:$EZ$572</definedName>
    <definedName name="Z_A132936E_1070_4826_82AB_221DA1FC092D_.wvu.FilterData" localSheetId="0" hidden="1">свод!$A$9:$EZ$572</definedName>
    <definedName name="Z_A1D99B0F_F6CE_4044_932C_D467A334A8EE_.wvu.FilterData" localSheetId="0" hidden="1">свод!$B$1:$B$572</definedName>
    <definedName name="Z_A294F81B_91C1_4F6B_AD46_B80E6450F76B_.wvu.FilterData" localSheetId="0" hidden="1">свод!$A$9:$EZ$572</definedName>
    <definedName name="Z_A4615324_3FE2_4DF4_BD3F_BC1F1124EDE8_.wvu.FilterData" localSheetId="0" hidden="1">свод!$A$9:$EZ$572</definedName>
    <definedName name="Z_A467054A_E5E4_4CC0_93D5_9B97884FB5E2_.wvu.FilterData" localSheetId="0" hidden="1">свод!$A$9:$EZ$572</definedName>
    <definedName name="Z_A5D3F93D_BDE0_4460_8B84_7D26809AA197_.wvu.FilterData" localSheetId="0" hidden="1">свод!$A$9:$EZ$572</definedName>
    <definedName name="Z_A86FD663_26A2_45B2_A7FD_CB94F75FB4CF_.wvu.FilterData" localSheetId="0" hidden="1">свод!$A$9:$EZ$572</definedName>
    <definedName name="Z_AA2F5195_8345_48C8_A31B_928150F1231A_.wvu.FilterData" localSheetId="0" hidden="1">свод!$A$9:$EZ$573</definedName>
    <definedName name="Z_AA2F5195_8345_48C8_A31B_928150F1231A_.wvu.PrintArea" localSheetId="0" hidden="1">свод!$A$1:$K$581</definedName>
    <definedName name="Z_AA2F5195_8345_48C8_A31B_928150F1231A_.wvu.PrintTitles" localSheetId="0" hidden="1">свод!$6:$8</definedName>
    <definedName name="Z_AA88BF65_86BB_412C_8316_2C571536686C_.wvu.FilterData" localSheetId="0" hidden="1">свод!$A$9:$EZ$572</definedName>
    <definedName name="Z_AAC16EF1_13C0_469D_90BE_D59C6ACC336C_.wvu.FilterData" localSheetId="0" hidden="1">свод!$A$9:$EZ$572</definedName>
    <definedName name="Z_AAED0672_497B_4217_A2A7_4CB089674387_.wvu.FilterData" localSheetId="0" hidden="1">свод!$A$9:$EZ$572</definedName>
    <definedName name="Z_ADFF4D71_908A_49E3_8AE9_36DD6BDD2268_.wvu.FilterData" localSheetId="0" hidden="1">свод!$B$5:$EZ$5</definedName>
    <definedName name="Z_B195A565_DF5C_4D21_9B9A_DD0D4F805E6A_.wvu.FilterData" localSheetId="0" hidden="1">свод!$A$9:$EZ$572</definedName>
    <definedName name="Z_B1DA0079_FF76_4B1E_B739_03CE2BF21A42_.wvu.FilterData" localSheetId="0" hidden="1">свод!$B$5:$EZ$5</definedName>
    <definedName name="Z_B2BD75C9_B1A6_467E_9AF0_2BCDA2D959FF_.wvu.FilterData" localSheetId="0" hidden="1">свод!$B$5:$EZ$5</definedName>
    <definedName name="Z_B3E71A45_83E4_4F76_AED5_BE7EE0A09401_.wvu.FilterData" localSheetId="0" hidden="1">свод!$A$9:$EZ$572</definedName>
    <definedName name="Z_B78EDE6E_E2E1_4039_8232_478DFF86315C_.wvu.FilterData" localSheetId="0" hidden="1">свод!$A$9:$EZ$572</definedName>
    <definedName name="Z_B872EB49_D39F_4712_9AF8_38EBC8AD34A6_.wvu.FilterData" localSheetId="0" hidden="1">свод!$B$5:$EZ$5</definedName>
    <definedName name="Z_B8EE9E8E_86BA_4B51_A94E_BAEB606E4FF3_.wvu.FilterData" localSheetId="0" hidden="1">свод!$A$9:$EZ$572</definedName>
    <definedName name="Z_BA892ED4_33AD_4510_B5F0_AAD4A369AD1A_.wvu.FilterData" localSheetId="0" hidden="1">свод!$A$9:$EZ$572</definedName>
    <definedName name="Z_BB2789C4_1ABD_454D_9E70_57DEE06C39BC_.wvu.FilterData" localSheetId="0" hidden="1">свод!$A$9:$EZ$572</definedName>
    <definedName name="Z_BD805BA9_3C59_4F1C_B159_A7C738891EAE_.wvu.FilterData" localSheetId="0" hidden="1">свод!$A$9:$EZ$572</definedName>
    <definedName name="Z_C70D917B_012E_419D_8382_A2CB6BEC5D8F_.wvu.FilterData" localSheetId="0" hidden="1">свод!$A$9:$EZ$572</definedName>
    <definedName name="Z_CDA69EDE_892A_4259_8FC7_EB3A3C63C80E_.wvu.FilterData" localSheetId="0" hidden="1">свод!$A$9:$EZ$572</definedName>
    <definedName name="Z_CF02EE21_DB7C_4B85_8F46_84C91BF208CA_.wvu.FilterData" localSheetId="0" hidden="1">свод!$B$1:$B$572</definedName>
    <definedName name="Z_D024DD5E_75C4_49F6_B5B3_8EA2B2398CD0_.wvu.FilterData" localSheetId="0" hidden="1">свод!$A$9:$EZ$572</definedName>
    <definedName name="Z_D85F642E_B89E_47B0_ABB2_4F8AB4D0AFAF_.wvu.FilterData" localSheetId="0" hidden="1">свод!$A$9:$EZ$572</definedName>
    <definedName name="Z_D9CE45CD_2A62_48B4_A1B4_30864FD70090_.wvu.FilterData" localSheetId="0" hidden="1">свод!$A$9:$EZ$573</definedName>
    <definedName name="Z_D9CE45CD_2A62_48B4_A1B4_30864FD70090_.wvu.PrintTitles" localSheetId="0" hidden="1">свод!$6:$8</definedName>
    <definedName name="Z_DE04992C_7D1E_4994_A00D_67B1EE7F80BF_.wvu.FilterData" localSheetId="0" hidden="1">свод!$A$9:$EZ$572</definedName>
    <definedName name="Z_DE04992C_7D1E_4994_A00D_67B1EE7F80BF_.wvu.PrintTitles" localSheetId="0" hidden="1">свод!$6:$8</definedName>
    <definedName name="Z_DF58F17A_BC14_4363_B94B_6F666795F049_.wvu.FilterData" localSheetId="0" hidden="1">свод!$A$9:$EZ$572</definedName>
    <definedName name="Z_E01912EB_284F_4F61_BB6E_3A1C5C7FFFFA_.wvu.FilterData" localSheetId="0" hidden="1">свод!$A$9:$EZ$572</definedName>
    <definedName name="Z_E03918DD_CCD1_41FF_9DC3_2C2307FDB3F1_.wvu.FilterData" localSheetId="0" hidden="1">свод!$A$9:$EZ$572</definedName>
    <definedName name="Z_E29989C1_0131_4124_9D40_85B809700C8C_.wvu.FilterData" localSheetId="0" hidden="1">свод!$B$5:$EZ$5</definedName>
    <definedName name="Z_E71B9CEB_C8C3_44B2_8DC7_72D539CAEC3C_.wvu.FilterData" localSheetId="0" hidden="1">свод!$A$9:$EZ$572</definedName>
    <definedName name="Z_EAC30A46_B241_49C5_96CD_7BBD6A101198_.wvu.FilterData" localSheetId="0" hidden="1">свод!$A$9:$EZ$572</definedName>
    <definedName name="Z_EB04D191_8760_4DFF_AA61_1662AF2E15C9_.wvu.FilterData" localSheetId="0" hidden="1">свод!$B$5:$EZ$5</definedName>
    <definedName name="Z_EB554EE1_C9AF_493D_8488_9B7EE3F39E6D_.wvu.FilterData" localSheetId="0" hidden="1">свод!$B$1:$B$572</definedName>
    <definedName name="Z_EC725F42_9CAB_4227_9516_A1841ECFCD11_.wvu.FilterData" localSheetId="0" hidden="1">свод!$A$9:$EZ$572</definedName>
    <definedName name="Z_EFB2025D_A22F_4377_9E38_8EBC586C6124_.wvu.FilterData" localSheetId="0" hidden="1">свод!$A$9:$EZ$572</definedName>
    <definedName name="Z_F0B673B8_A106_4DC6_8887_874C643BCB6C_.wvu.FilterData" localSheetId="0" hidden="1">свод!$A$9:$EZ$572</definedName>
    <definedName name="Z_F0B673B8_A106_4DC6_8887_874C643BCB6C_.wvu.PrintArea" localSheetId="0" hidden="1">свод!$A$1:$K$572</definedName>
    <definedName name="Z_F0B673B8_A106_4DC6_8887_874C643BCB6C_.wvu.PrintTitles" localSheetId="0" hidden="1">свод!$6:$8</definedName>
    <definedName name="Z_F270A76B_CB37_4EA2_9CA1_DFE2F36A3D0C_.wvu.FilterData" localSheetId="0" hidden="1">свод!$A$9:$EZ$572</definedName>
    <definedName name="Z_F29B9EB7_F7DF_4A5C_B882_4CF2D61375E7_.wvu.FilterData" localSheetId="0" hidden="1">свод!$A$9:$EZ$573</definedName>
    <definedName name="Z_F632705C_2EC7_429F_9B95_EB7C91CA3314_.wvu.FilterData" localSheetId="0" hidden="1">свод!$B$5:$EZ$5</definedName>
    <definedName name="Z_F8210604_5936_4E41_B133_4F25CD88121E_.wvu.FilterData" localSheetId="0" hidden="1">свод!$B$5:$EZ$5</definedName>
    <definedName name="Z_FF15AACD_365A_43D1_A498_979FF8F232CD_.wvu.FilterData" localSheetId="0" hidden="1">свод!$A$9:$EZ$572</definedName>
    <definedName name="_xlnm.Print_Titles" localSheetId="0">свод!$6:$8</definedName>
    <definedName name="_xlnm.Print_Area" localSheetId="0">свод!$A$1:$K$580</definedName>
  </definedNames>
  <calcPr calcId="162913"/>
  <customWorkbookViews>
    <customWorkbookView name="Бессмертных Людмила Александровна - Личное представление" guid="{2925694C-A105-4D68-9754-1C38C51AABF9}" mergeInterval="0" personalView="1" maximized="1" xWindow="-8" yWindow="-8" windowWidth="1936" windowHeight="1056" activeSheetId="1"/>
    <customWorkbookView name="Парамонова Оксана Борисовна - Личное представление" guid="{AA2F5195-8345-48C8-A31B-928150F1231A}" mergeInterval="0" personalView="1" maximized="1" xWindow="-9" yWindow="-9" windowWidth="1938" windowHeight="1050" activeSheetId="1"/>
    <customWorkbookView name="Кинева Светлана Александровна - Личное представление" guid="{D9CE45CD-2A62-48B4-A1B4-30864FD70090}" mergeInterval="0" personalView="1" maximized="1" xWindow="-8" yWindow="-8" windowWidth="1696" windowHeight="1026" activeSheetId="1"/>
    <customWorkbookView name="Новоселова Ирина Юрьевна - Личное представление" guid="{DE04992C-7D1E-4994-A00D-67B1EE7F80BF}" mergeInterval="0" personalView="1" maximized="1" xWindow="-8" yWindow="-8" windowWidth="1936" windowHeight="1056" activeSheetId="1"/>
    <customWorkbookView name="Казьмина Наталья Анатольевна - Личное представление" guid="{F0B673B8-A106-4DC6-8887-874C643BCB6C}" mergeInterval="0" personalView="1" maximized="1" windowWidth="1916" windowHeight="855" activeSheetId="1"/>
    <customWorkbookView name="Спиридонова Наталия Анатольевна - Личное представление" guid="{07233BB8-1A9E-4457-9161-5ED0F16AD5C2}" mergeInterval="0" personalView="1" maximized="1" xWindow="-8" yWindow="-8" windowWidth="1296" windowHeight="1000" activeSheetId="1"/>
    <customWorkbookView name="Шлёмина Марина Васильевна - Личное представление" guid="{58E2749D-C083-4265-987B-A9CC7004172D}" mergeInterval="0" personalView="1" maximized="1" xWindow="-8" yWindow="-8" windowWidth="1296" windowHeight="1000" activeSheetId="1"/>
  </customWorkbookViews>
</workbook>
</file>

<file path=xl/calcChain.xml><?xml version="1.0" encoding="utf-8"?>
<calcChain xmlns="http://schemas.openxmlformats.org/spreadsheetml/2006/main">
  <c r="K524" i="1" l="1"/>
  <c r="J524" i="1"/>
  <c r="I524" i="1"/>
  <c r="H524" i="1"/>
  <c r="G524" i="1"/>
  <c r="F524" i="1"/>
  <c r="K529" i="1"/>
  <c r="J529" i="1"/>
  <c r="I529" i="1"/>
  <c r="H529" i="1"/>
  <c r="G529" i="1"/>
  <c r="F529" i="1"/>
  <c r="G150" i="1" l="1"/>
  <c r="K517" i="1" l="1"/>
  <c r="J517" i="1"/>
  <c r="I517" i="1"/>
  <c r="G517" i="1"/>
  <c r="F517" i="1"/>
  <c r="H517" i="1"/>
  <c r="F459" i="1" l="1"/>
  <c r="G459" i="1"/>
  <c r="H459" i="1"/>
  <c r="K459" i="1"/>
  <c r="J459" i="1"/>
  <c r="I459" i="1"/>
  <c r="K11" i="1" l="1"/>
  <c r="J11" i="1"/>
  <c r="I11" i="1"/>
  <c r="H11" i="1" l="1"/>
  <c r="G11" i="1"/>
  <c r="F11" i="1" l="1"/>
  <c r="E11" i="1" l="1"/>
  <c r="E12" i="1" s="1"/>
  <c r="E13" i="1" s="1"/>
  <c r="E14" i="1" s="1"/>
  <c r="E15" i="1" s="1"/>
  <c r="E16" i="1" s="1"/>
  <c r="E17" i="1" s="1"/>
  <c r="E18" i="1" s="1"/>
  <c r="E19" i="1" s="1"/>
  <c r="E20" i="1" s="1"/>
  <c r="E21" i="1" s="1"/>
  <c r="E22" i="1" s="1"/>
  <c r="E23" i="1" s="1"/>
  <c r="E24" i="1" s="1"/>
  <c r="E25" i="1" s="1"/>
  <c r="E26" i="1" s="1"/>
  <c r="E27" i="1" s="1"/>
  <c r="E28" i="1" s="1"/>
  <c r="E29" i="1" s="1"/>
  <c r="E30" i="1" s="1"/>
  <c r="E31" i="1" s="1"/>
  <c r="E32" i="1" s="1"/>
  <c r="E33" i="1" s="1"/>
  <c r="E34" i="1" s="1"/>
  <c r="E35" i="1" s="1"/>
  <c r="E36" i="1" s="1"/>
  <c r="E37" i="1" s="1"/>
  <c r="E38" i="1" s="1"/>
  <c r="E39" i="1" s="1"/>
  <c r="E40" i="1" s="1"/>
  <c r="E41" i="1" s="1"/>
  <c r="E42" i="1" s="1"/>
  <c r="E43" i="1" s="1"/>
  <c r="E44" i="1" s="1"/>
  <c r="E45" i="1" s="1"/>
  <c r="E46" i="1" s="1"/>
  <c r="E47" i="1" s="1"/>
  <c r="E48" i="1" s="1"/>
  <c r="E49" i="1" s="1"/>
  <c r="E50" i="1" s="1"/>
  <c r="E51" i="1" s="1"/>
  <c r="E52" i="1" s="1"/>
  <c r="E53" i="1" s="1"/>
  <c r="E54" i="1" s="1"/>
  <c r="E55" i="1" s="1"/>
  <c r="E56" i="1" s="1"/>
  <c r="E57" i="1" s="1"/>
  <c r="E58" i="1" s="1"/>
  <c r="E59" i="1" s="1"/>
  <c r="E60" i="1" s="1"/>
  <c r="E61" i="1" s="1"/>
  <c r="E62" i="1" s="1"/>
  <c r="E63" i="1" s="1"/>
  <c r="E64" i="1" s="1"/>
  <c r="E65" i="1" s="1"/>
  <c r="E66" i="1" s="1"/>
  <c r="E67" i="1" s="1"/>
  <c r="E68" i="1" s="1"/>
  <c r="E69" i="1" s="1"/>
  <c r="E70" i="1" s="1"/>
  <c r="E71" i="1" s="1"/>
  <c r="E72" i="1" s="1"/>
  <c r="E73" i="1" s="1"/>
  <c r="E74" i="1" s="1"/>
  <c r="E75" i="1" s="1"/>
  <c r="E76" i="1" s="1"/>
  <c r="E77" i="1" s="1"/>
  <c r="E78" i="1" s="1"/>
  <c r="E79" i="1" s="1"/>
  <c r="E80" i="1" s="1"/>
  <c r="E81" i="1" s="1"/>
  <c r="E82" i="1" s="1"/>
  <c r="E83" i="1" s="1"/>
  <c r="E84" i="1" s="1"/>
  <c r="E85" i="1" s="1"/>
  <c r="E86" i="1" s="1"/>
  <c r="E87" i="1" s="1"/>
  <c r="E88" i="1" s="1"/>
  <c r="E89" i="1" s="1"/>
  <c r="E90" i="1" s="1"/>
  <c r="E91" i="1" s="1"/>
  <c r="E92" i="1" s="1"/>
  <c r="E93" i="1" s="1"/>
  <c r="E94" i="1" s="1"/>
  <c r="E95" i="1" s="1"/>
  <c r="E96" i="1" s="1"/>
  <c r="E97" i="1" s="1"/>
  <c r="E98" i="1" s="1"/>
  <c r="E99" i="1" s="1"/>
  <c r="E100" i="1" s="1"/>
  <c r="E101" i="1" s="1"/>
  <c r="E102" i="1" s="1"/>
  <c r="E103" i="1" s="1"/>
  <c r="E104" i="1" s="1"/>
  <c r="E105" i="1" s="1"/>
  <c r="E106" i="1" s="1"/>
  <c r="E107" i="1" s="1"/>
  <c r="E108" i="1" s="1"/>
  <c r="E109" i="1" s="1"/>
  <c r="E110" i="1" s="1"/>
  <c r="E111" i="1" s="1"/>
  <c r="E112" i="1" s="1"/>
  <c r="E113" i="1" s="1"/>
  <c r="E114" i="1" s="1"/>
  <c r="E115" i="1" s="1"/>
  <c r="E116" i="1" s="1"/>
  <c r="E117" i="1" s="1"/>
  <c r="E118" i="1" s="1"/>
  <c r="E119" i="1" s="1"/>
  <c r="E120" i="1" s="1"/>
  <c r="E121" i="1" s="1"/>
  <c r="E122" i="1" s="1"/>
  <c r="E123" i="1" s="1"/>
  <c r="E124" i="1" s="1"/>
  <c r="E125" i="1" s="1"/>
  <c r="E126" i="1" s="1"/>
  <c r="E127" i="1" s="1"/>
  <c r="E128" i="1" s="1"/>
  <c r="E129" i="1" s="1"/>
  <c r="E130" i="1" s="1"/>
  <c r="E131" i="1" s="1"/>
  <c r="E132" i="1" s="1"/>
  <c r="E133" i="1" s="1"/>
  <c r="E134" i="1" s="1"/>
  <c r="E135" i="1" s="1"/>
  <c r="E136" i="1" s="1"/>
  <c r="E137" i="1" s="1"/>
  <c r="E138" i="1" s="1"/>
  <c r="E139" i="1" s="1"/>
  <c r="E140" i="1" s="1"/>
  <c r="E141" i="1" s="1"/>
  <c r="E142" i="1" s="1"/>
  <c r="E143" i="1" s="1"/>
  <c r="E144" i="1" s="1"/>
  <c r="E145" i="1" s="1"/>
  <c r="E146" i="1" s="1"/>
  <c r="E147" i="1" s="1"/>
  <c r="E148" i="1" s="1"/>
  <c r="E149" i="1" s="1"/>
  <c r="E150" i="1" s="1"/>
  <c r="E151" i="1" s="1"/>
  <c r="E152" i="1" s="1"/>
  <c r="E153" i="1" s="1"/>
  <c r="E154" i="1" s="1"/>
  <c r="E155" i="1" s="1"/>
  <c r="E156" i="1" s="1"/>
  <c r="E157" i="1" s="1"/>
  <c r="E158" i="1" s="1"/>
  <c r="E159" i="1" s="1"/>
  <c r="E160" i="1" s="1"/>
  <c r="E161" i="1" s="1"/>
  <c r="E162" i="1" s="1"/>
  <c r="E163" i="1" s="1"/>
  <c r="E164" i="1" s="1"/>
  <c r="E165" i="1" s="1"/>
  <c r="E166" i="1" s="1"/>
  <c r="E167" i="1" s="1"/>
  <c r="E168" i="1" s="1"/>
  <c r="E169" i="1" s="1"/>
  <c r="E170" i="1" s="1"/>
  <c r="E171" i="1" s="1"/>
  <c r="E172" i="1" s="1"/>
  <c r="E173" i="1" s="1"/>
  <c r="E174" i="1" s="1"/>
  <c r="E175" i="1" s="1"/>
  <c r="E176" i="1" s="1"/>
  <c r="E177" i="1" s="1"/>
  <c r="E178" i="1" s="1"/>
  <c r="E179" i="1" s="1"/>
  <c r="E180" i="1" s="1"/>
  <c r="E181" i="1" s="1"/>
  <c r="E182" i="1" s="1"/>
  <c r="E183" i="1" s="1"/>
  <c r="E184" i="1" s="1"/>
  <c r="E185" i="1" s="1"/>
  <c r="E186" i="1" s="1"/>
  <c r="E187" i="1" s="1"/>
  <c r="E188" i="1" s="1"/>
  <c r="E189" i="1" s="1"/>
  <c r="E190" i="1" s="1"/>
  <c r="E191" i="1" s="1"/>
  <c r="E192" i="1" s="1"/>
  <c r="E193" i="1" s="1"/>
  <c r="E194" i="1" s="1"/>
  <c r="E195" i="1" s="1"/>
  <c r="E196" i="1" s="1"/>
  <c r="E197" i="1" s="1"/>
  <c r="E198" i="1" s="1"/>
  <c r="E199" i="1" s="1"/>
  <c r="E200" i="1" s="1"/>
  <c r="E201" i="1" s="1"/>
  <c r="E202" i="1" s="1"/>
  <c r="E203" i="1" s="1"/>
  <c r="E204" i="1" s="1"/>
  <c r="E205" i="1" s="1"/>
  <c r="E206" i="1" s="1"/>
  <c r="E207" i="1" s="1"/>
  <c r="E208" i="1" s="1"/>
  <c r="E209" i="1" s="1"/>
  <c r="E210" i="1" s="1"/>
  <c r="E211" i="1" s="1"/>
  <c r="E212" i="1" s="1"/>
  <c r="E213" i="1" s="1"/>
  <c r="E214" i="1" s="1"/>
  <c r="E215" i="1" s="1"/>
  <c r="E216" i="1" s="1"/>
  <c r="E217" i="1" s="1"/>
  <c r="E218" i="1" s="1"/>
  <c r="E219" i="1" s="1"/>
  <c r="E220" i="1" s="1"/>
  <c r="E221" i="1" s="1"/>
  <c r="E222" i="1" s="1"/>
  <c r="E223" i="1" s="1"/>
  <c r="E224" i="1" s="1"/>
  <c r="E225" i="1" s="1"/>
  <c r="E226" i="1" s="1"/>
  <c r="E227" i="1" s="1"/>
  <c r="E228" i="1" s="1"/>
  <c r="E229" i="1" s="1"/>
  <c r="E230" i="1" s="1"/>
  <c r="E231" i="1" s="1"/>
  <c r="E232" i="1" s="1"/>
  <c r="E233" i="1" s="1"/>
  <c r="E234" i="1" s="1"/>
  <c r="E235" i="1" s="1"/>
  <c r="E236" i="1" s="1"/>
  <c r="E237" i="1" s="1"/>
  <c r="E238" i="1" s="1"/>
  <c r="E239" i="1" s="1"/>
  <c r="E240" i="1" s="1"/>
  <c r="E241" i="1" s="1"/>
  <c r="E242" i="1" s="1"/>
  <c r="E243" i="1" s="1"/>
  <c r="E244" i="1" s="1"/>
  <c r="E245" i="1" s="1"/>
  <c r="E246" i="1" s="1"/>
  <c r="E247" i="1" s="1"/>
  <c r="E248" i="1" s="1"/>
  <c r="E249" i="1" s="1"/>
  <c r="E250" i="1" s="1"/>
  <c r="E251" i="1" s="1"/>
  <c r="E252" i="1" s="1"/>
  <c r="E253" i="1" s="1"/>
  <c r="E254" i="1" s="1"/>
  <c r="E255" i="1" s="1"/>
  <c r="E256" i="1" s="1"/>
  <c r="E257" i="1" s="1"/>
  <c r="E258" i="1" s="1"/>
  <c r="E259" i="1" s="1"/>
  <c r="E260" i="1" s="1"/>
  <c r="E261" i="1" s="1"/>
  <c r="E262" i="1" s="1"/>
  <c r="E263" i="1" s="1"/>
  <c r="E264" i="1" s="1"/>
  <c r="E265" i="1" s="1"/>
  <c r="E266" i="1" s="1"/>
  <c r="E267" i="1" s="1"/>
  <c r="E268" i="1" s="1"/>
  <c r="E269" i="1" s="1"/>
  <c r="E270" i="1" s="1"/>
  <c r="E271" i="1" s="1"/>
  <c r="E272" i="1" s="1"/>
  <c r="E273" i="1" s="1"/>
  <c r="E274" i="1" s="1"/>
  <c r="E275" i="1" s="1"/>
  <c r="E276" i="1" s="1"/>
  <c r="E277" i="1" s="1"/>
  <c r="E278" i="1" s="1"/>
  <c r="E279" i="1" s="1"/>
  <c r="E280" i="1" s="1"/>
  <c r="E281" i="1" s="1"/>
  <c r="E282" i="1" s="1"/>
  <c r="E283" i="1" s="1"/>
  <c r="E284" i="1" s="1"/>
  <c r="E285" i="1" s="1"/>
  <c r="E286" i="1" s="1"/>
  <c r="E287" i="1" s="1"/>
  <c r="E288" i="1" s="1"/>
  <c r="E289" i="1" s="1"/>
  <c r="E290" i="1" s="1"/>
  <c r="E291" i="1" s="1"/>
  <c r="E292" i="1" s="1"/>
  <c r="E293" i="1" s="1"/>
  <c r="E294" i="1" s="1"/>
  <c r="E295" i="1" s="1"/>
  <c r="E296" i="1" s="1"/>
  <c r="E297" i="1" s="1"/>
  <c r="E298" i="1" s="1"/>
  <c r="E299" i="1" s="1"/>
  <c r="E300" i="1" s="1"/>
  <c r="E301" i="1" s="1"/>
  <c r="E302" i="1" s="1"/>
  <c r="E303" i="1" s="1"/>
  <c r="E304" i="1" s="1"/>
  <c r="E305" i="1" s="1"/>
  <c r="E306" i="1" s="1"/>
  <c r="E307" i="1" s="1"/>
  <c r="E308" i="1" s="1"/>
  <c r="E309" i="1" s="1"/>
  <c r="E310" i="1" s="1"/>
  <c r="E311" i="1" s="1"/>
  <c r="E312" i="1" s="1"/>
  <c r="E313" i="1" s="1"/>
  <c r="E314" i="1" s="1"/>
  <c r="E315" i="1" s="1"/>
  <c r="E316" i="1" s="1"/>
  <c r="E317" i="1" s="1"/>
  <c r="E318" i="1" s="1"/>
  <c r="E319" i="1" s="1"/>
  <c r="E320" i="1" s="1"/>
  <c r="E321" i="1" s="1"/>
  <c r="E322" i="1" s="1"/>
  <c r="E323" i="1" s="1"/>
  <c r="E324" i="1" s="1"/>
  <c r="E325" i="1" s="1"/>
  <c r="E326" i="1" s="1"/>
  <c r="E327" i="1" s="1"/>
  <c r="E328" i="1" s="1"/>
  <c r="E329" i="1" s="1"/>
  <c r="E330" i="1" s="1"/>
  <c r="E331" i="1" s="1"/>
  <c r="E332" i="1" s="1"/>
  <c r="E333" i="1" s="1"/>
  <c r="E334" i="1" s="1"/>
  <c r="E335" i="1" s="1"/>
  <c r="E336" i="1" s="1"/>
  <c r="E337" i="1" s="1"/>
  <c r="E338" i="1" s="1"/>
  <c r="E339" i="1" s="1"/>
  <c r="E340" i="1" s="1"/>
  <c r="E341" i="1" s="1"/>
  <c r="E342" i="1" s="1"/>
  <c r="E343" i="1" s="1"/>
  <c r="E344" i="1" s="1"/>
  <c r="E345" i="1" s="1"/>
  <c r="E346" i="1" s="1"/>
  <c r="E347" i="1" s="1"/>
  <c r="E348" i="1" s="1"/>
  <c r="E349" i="1" s="1"/>
  <c r="E350" i="1" s="1"/>
  <c r="E351" i="1" s="1"/>
  <c r="E352" i="1" s="1"/>
  <c r="E353" i="1" s="1"/>
  <c r="E354" i="1" s="1"/>
  <c r="E355" i="1" s="1"/>
  <c r="E356" i="1" s="1"/>
  <c r="E357" i="1" s="1"/>
  <c r="E358" i="1" s="1"/>
  <c r="E359" i="1" s="1"/>
  <c r="E360" i="1" s="1"/>
  <c r="E361" i="1" s="1"/>
  <c r="E362" i="1" s="1"/>
  <c r="E363" i="1" s="1"/>
  <c r="E364" i="1" s="1"/>
  <c r="E365" i="1" s="1"/>
  <c r="E366" i="1" s="1"/>
  <c r="E367" i="1" s="1"/>
  <c r="E368" i="1" s="1"/>
  <c r="E369" i="1" s="1"/>
  <c r="E370" i="1" s="1"/>
  <c r="E371" i="1" s="1"/>
  <c r="E372" i="1" s="1"/>
  <c r="E373" i="1" s="1"/>
  <c r="E374" i="1" s="1"/>
  <c r="E375" i="1" s="1"/>
  <c r="E376" i="1" s="1"/>
  <c r="E377" i="1" s="1"/>
  <c r="E378" i="1" s="1"/>
  <c r="E379" i="1" s="1"/>
  <c r="E380" i="1" s="1"/>
  <c r="E381" i="1" s="1"/>
  <c r="E382" i="1" s="1"/>
  <c r="E383" i="1" s="1"/>
  <c r="E384" i="1" s="1"/>
  <c r="E385" i="1" s="1"/>
  <c r="E386" i="1" s="1"/>
  <c r="E387" i="1" s="1"/>
  <c r="E388" i="1" s="1"/>
  <c r="E389" i="1" s="1"/>
  <c r="E390" i="1" s="1"/>
  <c r="E391" i="1" s="1"/>
  <c r="E392" i="1" s="1"/>
  <c r="E393" i="1" s="1"/>
  <c r="E394" i="1" s="1"/>
  <c r="E395" i="1" s="1"/>
  <c r="E396" i="1" s="1"/>
  <c r="E397" i="1" s="1"/>
  <c r="E398" i="1" s="1"/>
  <c r="E399" i="1" s="1"/>
  <c r="E400" i="1" s="1"/>
  <c r="E401" i="1" s="1"/>
  <c r="E402" i="1" s="1"/>
  <c r="E403" i="1" s="1"/>
  <c r="E404" i="1" s="1"/>
  <c r="E405" i="1" s="1"/>
  <c r="E406" i="1" s="1"/>
  <c r="E407" i="1" s="1"/>
  <c r="E408" i="1" s="1"/>
  <c r="E409" i="1" s="1"/>
  <c r="E410" i="1" s="1"/>
  <c r="E411" i="1" s="1"/>
  <c r="E412" i="1" s="1"/>
  <c r="E413" i="1" s="1"/>
  <c r="E414" i="1" s="1"/>
  <c r="E415" i="1" s="1"/>
  <c r="E416" i="1" s="1"/>
  <c r="E417" i="1" s="1"/>
  <c r="E418" i="1" s="1"/>
  <c r="E419" i="1" s="1"/>
  <c r="E420" i="1" s="1"/>
  <c r="E421" i="1" s="1"/>
  <c r="E422" i="1" s="1"/>
  <c r="E423" i="1" s="1"/>
  <c r="E424" i="1" s="1"/>
  <c r="E425" i="1" s="1"/>
  <c r="E426" i="1" s="1"/>
  <c r="E427" i="1" s="1"/>
  <c r="E428" i="1" s="1"/>
  <c r="E429" i="1" s="1"/>
  <c r="E430" i="1" s="1"/>
  <c r="E431" i="1" s="1"/>
  <c r="E432" i="1" s="1"/>
  <c r="E433" i="1" s="1"/>
  <c r="E434" i="1" s="1"/>
  <c r="E435" i="1" s="1"/>
  <c r="E436" i="1" s="1"/>
  <c r="E437" i="1" s="1"/>
  <c r="E438" i="1" s="1"/>
  <c r="E439" i="1" s="1"/>
  <c r="E440" i="1" s="1"/>
  <c r="E441" i="1" s="1"/>
  <c r="E442" i="1" s="1"/>
  <c r="E443" i="1" s="1"/>
  <c r="E444" i="1" s="1"/>
  <c r="E445" i="1" s="1"/>
  <c r="E446" i="1" s="1"/>
  <c r="E447" i="1" s="1"/>
  <c r="E448" i="1" s="1"/>
  <c r="E449" i="1" s="1"/>
  <c r="E450" i="1" s="1"/>
  <c r="E451" i="1" s="1"/>
  <c r="E452" i="1" s="1"/>
  <c r="E453" i="1" s="1"/>
  <c r="E454" i="1" s="1"/>
  <c r="E455" i="1" s="1"/>
  <c r="E456" i="1" s="1"/>
  <c r="E457" i="1" s="1"/>
  <c r="E458" i="1" s="1"/>
  <c r="E459" i="1" s="1"/>
  <c r="E460" i="1" s="1"/>
  <c r="E461" i="1" s="1"/>
  <c r="E462" i="1" s="1"/>
  <c r="E463" i="1" s="1"/>
  <c r="E464" i="1" s="1"/>
  <c r="E465" i="1" s="1"/>
  <c r="E466" i="1" s="1"/>
  <c r="E467" i="1" s="1"/>
  <c r="E468" i="1" s="1"/>
  <c r="E469" i="1" s="1"/>
  <c r="E470" i="1" s="1"/>
  <c r="E471" i="1" s="1"/>
  <c r="E472" i="1" s="1"/>
  <c r="E473" i="1" s="1"/>
  <c r="E474" i="1" s="1"/>
  <c r="E475" i="1" s="1"/>
  <c r="E476" i="1" s="1"/>
  <c r="E477" i="1" s="1"/>
  <c r="E478" i="1" s="1"/>
  <c r="E479" i="1" s="1"/>
  <c r="E480" i="1" s="1"/>
  <c r="E481" i="1" s="1"/>
  <c r="E482" i="1" s="1"/>
  <c r="E483" i="1" s="1"/>
  <c r="E484" i="1" s="1"/>
  <c r="E485" i="1" s="1"/>
  <c r="E486" i="1" s="1"/>
  <c r="E487" i="1" s="1"/>
  <c r="E488" i="1" s="1"/>
  <c r="E489" i="1" s="1"/>
  <c r="E490" i="1" s="1"/>
  <c r="E491" i="1" s="1"/>
  <c r="E492" i="1" s="1"/>
  <c r="E493" i="1" s="1"/>
  <c r="E494" i="1" s="1"/>
  <c r="E495" i="1" s="1"/>
  <c r="E496" i="1" s="1"/>
  <c r="E497" i="1" s="1"/>
  <c r="E498" i="1" s="1"/>
  <c r="E499" i="1" s="1"/>
  <c r="E500" i="1" s="1"/>
  <c r="E501" i="1" s="1"/>
  <c r="E502" i="1" s="1"/>
  <c r="E503" i="1" s="1"/>
  <c r="E504" i="1" s="1"/>
  <c r="E505" i="1" s="1"/>
  <c r="E506" i="1" s="1"/>
  <c r="E507" i="1" s="1"/>
  <c r="E508" i="1" s="1"/>
  <c r="E509" i="1" s="1"/>
  <c r="E510" i="1" s="1"/>
  <c r="E511" i="1" s="1"/>
  <c r="E512" i="1" s="1"/>
  <c r="E513" i="1" s="1"/>
  <c r="E514" i="1" s="1"/>
  <c r="E515" i="1" s="1"/>
  <c r="E516" i="1" s="1"/>
  <c r="E517" i="1" s="1"/>
  <c r="E518" i="1" s="1"/>
  <c r="E519" i="1" s="1"/>
  <c r="E520" i="1" s="1"/>
  <c r="E521" i="1" s="1"/>
  <c r="E522" i="1" s="1"/>
  <c r="E523" i="1" s="1"/>
  <c r="E524" i="1" s="1"/>
  <c r="E525" i="1" s="1"/>
  <c r="E526" i="1" s="1"/>
  <c r="E527" i="1" s="1"/>
  <c r="E528" i="1" s="1"/>
  <c r="E529" i="1" s="1"/>
  <c r="E530" i="1" s="1"/>
  <c r="E531" i="1" s="1"/>
  <c r="E532" i="1" s="1"/>
  <c r="E533" i="1" s="1"/>
  <c r="E534" i="1" s="1"/>
  <c r="E535" i="1" s="1"/>
  <c r="E536" i="1" s="1"/>
  <c r="E537" i="1" s="1"/>
  <c r="E538" i="1" s="1"/>
  <c r="E539" i="1" s="1"/>
  <c r="E540" i="1" s="1"/>
  <c r="E541" i="1" s="1"/>
  <c r="E542" i="1" s="1"/>
  <c r="E543" i="1" s="1"/>
  <c r="E544" i="1" s="1"/>
  <c r="E545" i="1" s="1"/>
  <c r="E546" i="1" s="1"/>
  <c r="E547" i="1" s="1"/>
  <c r="E548" i="1" s="1"/>
  <c r="E549" i="1" s="1"/>
  <c r="E550" i="1" s="1"/>
  <c r="E551" i="1" s="1"/>
  <c r="E552" i="1" s="1"/>
  <c r="E553" i="1" s="1"/>
  <c r="E554" i="1" s="1"/>
  <c r="E555" i="1" s="1"/>
  <c r="E556" i="1" s="1"/>
  <c r="E557" i="1" s="1"/>
  <c r="E558" i="1" s="1"/>
  <c r="E559" i="1" s="1"/>
  <c r="E560" i="1" s="1"/>
  <c r="E561" i="1" s="1"/>
  <c r="E562" i="1" s="1"/>
  <c r="E563" i="1" s="1"/>
  <c r="E564" i="1" s="1"/>
  <c r="E565" i="1" s="1"/>
  <c r="E566" i="1" s="1"/>
  <c r="E567" i="1" s="1"/>
  <c r="E568" i="1" s="1"/>
  <c r="E569" i="1" s="1"/>
  <c r="E570" i="1" s="1"/>
  <c r="E571" i="1" s="1"/>
  <c r="E572" i="1" s="1"/>
  <c r="K66" i="1" l="1"/>
  <c r="J66" i="1"/>
  <c r="I66" i="1"/>
  <c r="H66" i="1"/>
  <c r="J34" i="1" l="1"/>
  <c r="K34" i="1"/>
  <c r="I34" i="1"/>
  <c r="G34" i="1"/>
  <c r="K73" i="1" l="1"/>
  <c r="J73" i="1"/>
  <c r="I73" i="1"/>
  <c r="H73" i="1"/>
  <c r="G73" i="1"/>
  <c r="F73" i="1"/>
  <c r="G66" i="1" l="1"/>
  <c r="F66" i="1"/>
  <c r="G112" i="1" l="1"/>
  <c r="I100" i="1" l="1"/>
  <c r="G100" i="1"/>
  <c r="K100" i="1"/>
  <c r="J100" i="1"/>
  <c r="H100" i="1"/>
  <c r="F100" i="1"/>
  <c r="I488" i="1" l="1"/>
  <c r="G508" i="1" l="1"/>
  <c r="H508" i="1"/>
  <c r="I508" i="1"/>
  <c r="J508" i="1"/>
  <c r="K508" i="1"/>
  <c r="F508" i="1"/>
  <c r="G535" i="1" l="1"/>
  <c r="H535" i="1"/>
  <c r="I535" i="1"/>
  <c r="J535" i="1"/>
  <c r="K535" i="1"/>
  <c r="F535" i="1"/>
  <c r="H150" i="1" l="1"/>
  <c r="I150" i="1"/>
  <c r="J150" i="1"/>
  <c r="K150" i="1"/>
  <c r="F150" i="1"/>
  <c r="F112" i="1" l="1"/>
  <c r="F533" i="1" l="1"/>
  <c r="G533" i="1"/>
  <c r="H533" i="1"/>
  <c r="F549" i="1"/>
  <c r="G549" i="1"/>
  <c r="H549" i="1"/>
  <c r="J549" i="1"/>
  <c r="K549" i="1"/>
  <c r="I549" i="1"/>
  <c r="F488" i="1" l="1"/>
  <c r="G488" i="1"/>
  <c r="H488" i="1"/>
  <c r="F483" i="1" l="1"/>
  <c r="G483" i="1"/>
  <c r="H483" i="1"/>
  <c r="J483" i="1"/>
  <c r="K483" i="1"/>
  <c r="K533" i="1" l="1"/>
  <c r="J533" i="1"/>
  <c r="I533" i="1"/>
  <c r="H482" i="1"/>
  <c r="H481" i="1" s="1"/>
  <c r="K488" i="1"/>
  <c r="J488" i="1"/>
  <c r="I483" i="1"/>
  <c r="K135" i="1"/>
  <c r="J135" i="1"/>
  <c r="I135" i="1"/>
  <c r="H135" i="1"/>
  <c r="G135" i="1"/>
  <c r="F135" i="1"/>
  <c r="K112" i="1"/>
  <c r="J112" i="1"/>
  <c r="I112" i="1"/>
  <c r="H112" i="1"/>
  <c r="K81" i="1"/>
  <c r="J81" i="1"/>
  <c r="I81" i="1"/>
  <c r="H81" i="1"/>
  <c r="G81" i="1"/>
  <c r="F81" i="1"/>
  <c r="K55" i="1"/>
  <c r="J55" i="1"/>
  <c r="I55" i="1"/>
  <c r="H55" i="1"/>
  <c r="G55" i="1"/>
  <c r="F55" i="1"/>
  <c r="K29" i="1"/>
  <c r="J29" i="1"/>
  <c r="I29" i="1"/>
  <c r="H29" i="1"/>
  <c r="G29" i="1"/>
  <c r="F29" i="1"/>
  <c r="G10" i="1" l="1"/>
  <c r="H34" i="1"/>
  <c r="H10" i="1" s="1"/>
  <c r="F34" i="1"/>
  <c r="F10" i="1" s="1"/>
  <c r="I482" i="1"/>
  <c r="I481" i="1" s="1"/>
  <c r="K482" i="1"/>
  <c r="K481" i="1" s="1"/>
  <c r="F482" i="1"/>
  <c r="F481" i="1" s="1"/>
  <c r="J10" i="1"/>
  <c r="G482" i="1"/>
  <c r="G481" i="1" s="1"/>
  <c r="J482" i="1"/>
  <c r="J481" i="1" s="1"/>
  <c r="I10" i="1"/>
  <c r="K10" i="1"/>
  <c r="H572" i="1" l="1"/>
  <c r="J572" i="1"/>
  <c r="K572" i="1"/>
  <c r="F572" i="1"/>
  <c r="G572" i="1"/>
  <c r="I572" i="1"/>
</calcChain>
</file>

<file path=xl/sharedStrings.xml><?xml version="1.0" encoding="utf-8"?>
<sst xmlns="http://schemas.openxmlformats.org/spreadsheetml/2006/main" count="2244" uniqueCount="1026">
  <si>
    <t xml:space="preserve">Налог на доходы физических лиц </t>
  </si>
  <si>
    <t>Налоги на товары (работы, услуги), реализуемые на территории Российской Федерации</t>
  </si>
  <si>
    <t>Налоги на совокупный доход</t>
  </si>
  <si>
    <t>Налоги на имущество</t>
  </si>
  <si>
    <t>Государственная пошлина</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</si>
  <si>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</si>
  <si>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</si>
  <si>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</si>
  <si>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</si>
  <si>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</si>
  <si>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</si>
  <si>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</si>
  <si>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Платежи при пользовании природными ресурсами</t>
  </si>
  <si>
    <t>Прочие доходы от оказания платных услуг (работ) получателями средств бюджетов городских округов</t>
  </si>
  <si>
    <t xml:space="preserve">Доходы от продажи материальных и нематериальных активов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</si>
  <si>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</si>
  <si>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</si>
  <si>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</si>
  <si>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</si>
  <si>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 xml:space="preserve">Прочие неналоговые доходы </t>
  </si>
  <si>
    <t>Невыясненные поступления, зачисляемые в бюджеты городских округов</t>
  </si>
  <si>
    <t xml:space="preserve">Безвозмездные поступления </t>
  </si>
  <si>
    <t>Прочие безвозмездные поступления</t>
  </si>
  <si>
    <t>Прочие безвозмездные поступления в бюджеты городских округов</t>
  </si>
  <si>
    <t xml:space="preserve">Доходы бюджетов городских округов от возврата бюджетными учреждениями остатков субсидий прошлых лет </t>
  </si>
  <si>
    <t>Доходы бюджетов городских округов от возврата иными организациями остатков субсидий прошлых лет</t>
  </si>
  <si>
    <t xml:space="preserve">Возврат остатков субсидий, субвенций и иных межбюджетных трансфертов, имеющих целевое назначение, прошлых лет </t>
  </si>
  <si>
    <t>2</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</si>
  <si>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</si>
  <si>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</si>
  <si>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Субсидии бюджетам бюджетной системы Российской Федерации  (межбюджетные субсидии)</t>
  </si>
  <si>
    <t>Субсидии бюджетам городских округов на софинансирование капитальных вложений в объекты муниципальной собственности</t>
  </si>
  <si>
    <t>Прочие субсидии бюджетам городских округов</t>
  </si>
  <si>
    <t xml:space="preserve">Субвенции бюджетам бюджетной системы  Российской Федерации  </t>
  </si>
  <si>
    <t>Иные межбюджетные трансферты</t>
  </si>
  <si>
    <t>Прочие межбюджетные трансферты, передаваемые бюджетам городских округов</t>
  </si>
  <si>
    <t>департамент жилищно-коммунального хозяйства администрации города Нижневартовска</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</si>
  <si>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</si>
  <si>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Налоговые и неналоговые доходы</t>
  </si>
  <si>
    <t>Дума города Нижневартовска</t>
  </si>
  <si>
    <t>Средства, получаемые от передачи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</si>
  <si>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Плата за пользование водными объектами, находящимися в собственности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</si>
  <si>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</si>
  <si>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в виде иных поступлений)</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</si>
  <si>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</si>
  <si>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от компенсации затрат на озеленение)</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</si>
  <si>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</si>
  <si>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</si>
  <si>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</si>
  <si>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Дотации бюджетам городских округов на поддержку мер по обеспечению сбалансированности бюджетов</t>
  </si>
  <si>
    <t>Прочие дотации бюджетам городских округов</t>
  </si>
  <si>
    <t>Субвенции бюджетам городских округов на государственную регистрацию актов гражданского состояния</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</si>
  <si>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</si>
  <si>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 (за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</si>
  <si>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 (за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</si>
  <si>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 (за исключением земельных участков) (доходы по договорам аренды движимого имущества)</t>
  </si>
  <si>
    <t>администрация города Нижневартовска</t>
  </si>
  <si>
    <t>департамент финансов 
администрации города Нижневартовска</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</si>
  <si>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</si>
  <si>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</si>
  <si>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продажи квартир, находящихся в собственности городских округов (доходы по договорам купли-продажи жилых помещений)</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</si>
  <si>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</si>
  <si>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</si>
  <si>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</si>
  <si>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Доходы от продажи нематериальных активов, находящихся в собственности городских округов</t>
  </si>
  <si>
    <t xml:space="preserve">Доходы от продажи земельных участков, находящихся в собственности городских округов, находящихся в пользовании бюджетных и автономных учреждений </t>
  </si>
  <si>
    <t>департамент образования 
администрации города Нижневартовска</t>
  </si>
  <si>
    <t>Прочие неналоговые доходы бюджетов городских округов (доходы в виде иных поступлений)</t>
  </si>
  <si>
    <t>Безвозмездные поступления</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</si>
  <si>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</si>
  <si>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</si>
  <si>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департамент по социальной политике  администрации города Нижневартовска</t>
  </si>
  <si>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</si>
  <si>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</si>
  <si>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</si>
  <si>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</si>
  <si>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</si>
  <si>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размещение оборудования устройств связи)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</si>
  <si>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</si>
  <si>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</si>
  <si>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округов</t>
  </si>
  <si>
    <t>Возврат остатков субсидий на реализацию мероприятий по обеспечению жильем молодых семей из бюджетов городских округов</t>
  </si>
  <si>
    <t>Возврат остатков субсидий на поддержку отрасли культуры из бюджетов городских округов</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</si>
  <si>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</si>
  <si>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Возврат остатков субвенций на государственную регистрацию актов гражданского состояния из бюджетов городских округов</t>
  </si>
  <si>
    <t>Классификации доходов бюджетов</t>
  </si>
  <si>
    <t>код</t>
  </si>
  <si>
    <t>наименование</t>
  </si>
  <si>
    <t xml:space="preserve">Наименование главного администратора доходов </t>
  </si>
  <si>
    <t xml:space="preserve">Наименование группы источников доходов/  наименование источника </t>
  </si>
  <si>
    <t>Код строки</t>
  </si>
  <si>
    <t xml:space="preserve">Прогноз доходов бюджета </t>
  </si>
  <si>
    <t>040 1 11 05012 04 0291 120</t>
  </si>
  <si>
    <t>040 1 11 05012 04 0292 120</t>
  </si>
  <si>
    <t>040 1 11 05024 04 0000 120</t>
  </si>
  <si>
    <t>040 1 11 05034 04 0000 120</t>
  </si>
  <si>
    <t>040 1 11 05074 04 0401 120</t>
  </si>
  <si>
    <t>040 1 11 05074 04 0402 120</t>
  </si>
  <si>
    <t>040 1 11 05074 04 0403 120</t>
  </si>
  <si>
    <t>040 1 11 05074 04 0404 120</t>
  </si>
  <si>
    <t>040 1 11 05312 04 0000 120</t>
  </si>
  <si>
    <t>040 1 11 05324 04 0000 120</t>
  </si>
  <si>
    <t>040 1 13 02064 04 0000 130</t>
  </si>
  <si>
    <t>040 1 13 02994 04 0210 130</t>
  </si>
  <si>
    <t>040 1 13 02994 04 0220 130</t>
  </si>
  <si>
    <t>040 1 13 02994 04 0230 130</t>
  </si>
  <si>
    <t>011 1 13 02994 04 0210 130</t>
  </si>
  <si>
    <t>011 1 13 02994 04 0230 130</t>
  </si>
  <si>
    <t>041 1 13 01994 04 0000 130</t>
  </si>
  <si>
    <t>041 1 13 02994 04 0210 130</t>
  </si>
  <si>
    <t>041 1 13 02064 04 0000 130</t>
  </si>
  <si>
    <t>041 1 13 02994 04 0230 130</t>
  </si>
  <si>
    <t>041 1 13 02994 04 0240 130</t>
  </si>
  <si>
    <t>042 1 13 02994 04 0210 130</t>
  </si>
  <si>
    <t>046 1 13 02994 04 0210 130</t>
  </si>
  <si>
    <t>042 1 13 02994 04 0230 130</t>
  </si>
  <si>
    <t>042 1 13 02994 04 0240 130</t>
  </si>
  <si>
    <t>046 1 13 02994 04 0240 130</t>
  </si>
  <si>
    <t>046 1 13 02994 04 0230 130</t>
  </si>
  <si>
    <t>050 1 13 02994 04 0210 130</t>
  </si>
  <si>
    <t>050 1 13 02994 04 0230 130</t>
  </si>
  <si>
    <t>040 1 14 02042 04 0000 410</t>
  </si>
  <si>
    <t>040 1 14 02043 04 0000 410</t>
  </si>
  <si>
    <t>040 1 14 02048 04 0000 410</t>
  </si>
  <si>
    <t>040 1 14 02042 04 0000 440</t>
  </si>
  <si>
    <t>041 1 08 07173 01 1000 110</t>
  </si>
  <si>
    <t>040 1 08 07150 01 1000 110</t>
  </si>
  <si>
    <t>040 1 14 02043 04 0000 440</t>
  </si>
  <si>
    <t>040 1 14 04040 04 0000 420</t>
  </si>
  <si>
    <t>040 1 14 06012 04 0000 430</t>
  </si>
  <si>
    <t>040 1 14 06024 04 0000 430</t>
  </si>
  <si>
    <t>040 1 14 06044 04 0000 430</t>
  </si>
  <si>
    <t>040 1 14 06324 04 0000 430</t>
  </si>
  <si>
    <t>040 1 14 06312 04 0000 430</t>
  </si>
  <si>
    <t>048 1 12 01010 01 6000 120</t>
  </si>
  <si>
    <t>048 1 12 01030 01 6000 120</t>
  </si>
  <si>
    <t>048 1 12 01041 01 6000 120</t>
  </si>
  <si>
    <t>048 1 12 01042 01 6000 120</t>
  </si>
  <si>
    <t xml:space="preserve">048 1 12 01070 01 6000 120 </t>
  </si>
  <si>
    <t>040 1 11 09044 04 0406 120</t>
  </si>
  <si>
    <t>040 1 14 01040 04 0297 410</t>
  </si>
  <si>
    <t>040 1 14 01040 04 0298 410</t>
  </si>
  <si>
    <t>040 1 14 01040 04 0299 410</t>
  </si>
  <si>
    <t>040 1 17 01040 04 0000 180</t>
  </si>
  <si>
    <t>040 1 17 05040 04 0302 180</t>
  </si>
  <si>
    <t>040 1 11 09044 04 0407 120</t>
  </si>
  <si>
    <t>040 1 11 09044 04 0408 120</t>
  </si>
  <si>
    <t>041 1 11 09044 04 0409 120</t>
  </si>
  <si>
    <t>040 2 18 04030 04 0000 150</t>
  </si>
  <si>
    <t xml:space="preserve">040 1 12 05040 04 0000 120 </t>
  </si>
  <si>
    <t>041 2 18 04010 04 0000 150</t>
  </si>
  <si>
    <t>042 2 18 04010 04 0000 150</t>
  </si>
  <si>
    <t>042 2 18 04020 04 0000 150</t>
  </si>
  <si>
    <t>042 2 18 04030 04 0000 150</t>
  </si>
  <si>
    <t>046 2 18 04010 04 0000 150</t>
  </si>
  <si>
    <t>046 2 18 04020 04 0000 150</t>
  </si>
  <si>
    <t>050 2 19 60010 04 0000 150</t>
  </si>
  <si>
    <t>040 1 11 01040 04 0000 120</t>
  </si>
  <si>
    <t>040 1 11 07014 04 0000 120</t>
  </si>
  <si>
    <t>050 2 07 04050 04 0000 150</t>
  </si>
  <si>
    <t>040 1 16 01194 01 0000 140</t>
  </si>
  <si>
    <t>040 1 16 02020 02 0000 140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</si>
  <si>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</si>
  <si>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040 1 16 10031 04 0000 140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</si>
  <si>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</si>
  <si>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040 1 16 10032 04 0000 140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</si>
  <si>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</si>
  <si>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040 1 16 10061 04 0000 140</t>
  </si>
  <si>
    <t>040 1 16 10062 04 0000 140</t>
  </si>
  <si>
    <t>040 1 16 10081 04 0000 140</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</si>
  <si>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</si>
  <si>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040 1 16 10082 04 0000 140</t>
  </si>
  <si>
    <t>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t>
  </si>
  <si>
    <t>041 1 16 10031 04 0000 140</t>
  </si>
  <si>
    <t>041 1 16 10061 04 0000 140</t>
  </si>
  <si>
    <t>042 1 16 10061 04 0000 140</t>
  </si>
  <si>
    <t>046 2 18 04030 04 0000 150</t>
  </si>
  <si>
    <t>011 2 18 04030 04 0000 150</t>
  </si>
  <si>
    <t>050 1 17 01040 04 0000 180</t>
  </si>
  <si>
    <t>050 2 07 04010 04 0000 150</t>
  </si>
  <si>
    <t>050 2 02 15001 04 0000 150</t>
  </si>
  <si>
    <t>050 2 02 15002 04 0000 150</t>
  </si>
  <si>
    <t>050 2 02 19999 04 0000 150</t>
  </si>
  <si>
    <t>050 2 02 20041 04 0000 150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</si>
  <si>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</si>
  <si>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050 2 02 20077 04 0000 150</t>
  </si>
  <si>
    <t>050 2 02 25021 04 0000 150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</si>
  <si>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</si>
  <si>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050 2 02 25081 04 0000 150</t>
  </si>
  <si>
    <t>050 2 02 25466 04 0000 150</t>
  </si>
  <si>
    <t>050 2 02 25497 04 0000 150</t>
  </si>
  <si>
    <t>Реестр источников доходов</t>
  </si>
  <si>
    <t>050 2 02 25519 04 0000 150</t>
  </si>
  <si>
    <t>Субсидия бюджетам городских округов на поддержку отрасли культуры</t>
  </si>
  <si>
    <t>050 2 02 25520 04 0000 150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</si>
  <si>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</si>
  <si>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050 2 02 25555 04 0000 150</t>
  </si>
  <si>
    <t>Субсидии бюджетам городских округов на реализацию программ формирования современной городской среды</t>
  </si>
  <si>
    <t>050 2 02 29999 04 0000 150</t>
  </si>
  <si>
    <t>050 2 02 30024 04 0000 150</t>
  </si>
  <si>
    <t>Субвенции бюджетам городских округов на выполнение передаваемых полномочий субъектов Российской Федерации</t>
  </si>
  <si>
    <t>050 2 02 30029 04 0000 150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</si>
  <si>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</si>
  <si>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</si>
  <si>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</si>
  <si>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050 2 02 35134 04 0000 150</t>
  </si>
  <si>
    <t>050 2 02 35135 04 0000 150</t>
  </si>
  <si>
    <t>050 2 02 35176 04 0000 150</t>
  </si>
  <si>
    <t>050 2 02 35930 04 0000 150</t>
  </si>
  <si>
    <t>050 2 02 49999 04 0000 150</t>
  </si>
  <si>
    <t>050 2 19 25021 04 0000 150</t>
  </si>
  <si>
    <t>050 2 19 25081 04 0000 150</t>
  </si>
  <si>
    <t>050 2 19 25466 04 0000 150</t>
  </si>
  <si>
    <t>050 2 19 25497 04 0000 150</t>
  </si>
  <si>
    <t>050 2 19 25519 04 0000 150</t>
  </si>
  <si>
    <t>050 2 19 25555 04 0000 150</t>
  </si>
  <si>
    <t>050 2 19 35120 04 0000 150</t>
  </si>
  <si>
    <t>050 2 19 35134 04 0000 150</t>
  </si>
  <si>
    <t>050 2 19 35135 04 0000 150</t>
  </si>
  <si>
    <t>050 2 19 35176 04 0000 150</t>
  </si>
  <si>
    <t>050 2 19 35930 04 0000 150</t>
  </si>
  <si>
    <t>000 2 19 00000 00 0000 000</t>
  </si>
  <si>
    <t>041 2 18 04030 04 0000 150</t>
  </si>
  <si>
    <t>000 1 09 00000 00 0000 000</t>
  </si>
  <si>
    <t>000 1 12  00000 00 0000 000</t>
  </si>
  <si>
    <t>040 1 11 08040 04 0000 120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</si>
  <si>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платы за наем жилого помещения, предоставляемого по договорам социального найма или договорам найма специализированных жилых помещений)</t>
  </si>
  <si>
    <t>011 1 16 10061 04 0000 140</t>
  </si>
  <si>
    <t>011 1 16 10081 04 0000 140</t>
  </si>
  <si>
    <t>041 1 16 10032 04 0000 140</t>
  </si>
  <si>
    <t>041 1 16 10081 04 0000 140</t>
  </si>
  <si>
    <t>050 2 08 04000 04 0000 150</t>
  </si>
  <si>
    <t>000 2 08 00000 00 0000 000</t>
  </si>
  <si>
    <t>000 2 18 00000 00 0000 000</t>
  </si>
  <si>
    <t>042 1 16 10081 04 0000 140</t>
  </si>
  <si>
    <t>046 1 16 10061 04 0000 140</t>
  </si>
  <si>
    <t>046 1 16 10081 04 0000 140</t>
  </si>
  <si>
    <t>141 1 16 11050 01 0000 140</t>
  </si>
  <si>
    <t>081 1 16 11050 01 0000 140</t>
  </si>
  <si>
    <t>050 2 19 25520 04 0000 150</t>
  </si>
  <si>
    <t>370 1 16 01203 01 9000 140</t>
  </si>
  <si>
    <t>370 1 16 01203 01 0006 140</t>
  </si>
  <si>
    <t>370 1 16 01193 01 0005 140</t>
  </si>
  <si>
    <t>370 1 16 01193 01 0007 140</t>
  </si>
  <si>
    <t>370 1 16 01193 01 9000 140</t>
  </si>
  <si>
    <t>000 1 01 02000 01 0000 110</t>
  </si>
  <si>
    <t xml:space="preserve">000 1 03 00000 00 0000 000 </t>
  </si>
  <si>
    <t>000 1 11 00000 00 0000 000</t>
  </si>
  <si>
    <t xml:space="preserve">000 1 05 00000 00 0000 000 </t>
  </si>
  <si>
    <t>000 1 06 00000 00 0000 000</t>
  </si>
  <si>
    <t>000 1 14 00000 00 0000 000</t>
  </si>
  <si>
    <t>000 1 16 00000 00 0000 000</t>
  </si>
  <si>
    <t>000 2 00 00000 00 0000 000</t>
  </si>
  <si>
    <t>000 2 02 00000 00 0000 000</t>
  </si>
  <si>
    <t>000 2 02 10000 00 0000 150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</si>
  <si>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</si>
  <si>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t>
  </si>
  <si>
    <t>000 2 07 00000 00 0000 000</t>
  </si>
  <si>
    <t>000 1 17 00000 00 0000 000</t>
  </si>
  <si>
    <t>420 1 16 01072 01 9000 140</t>
  </si>
  <si>
    <t>660 1 16 01072 01 9000 140</t>
  </si>
  <si>
    <t>040 1 16 01074 01 0000 140</t>
  </si>
  <si>
    <t>530 1 16 01082 01 0037 140</t>
  </si>
  <si>
    <t>040 1 16 01084 01 0000 140</t>
  </si>
  <si>
    <t>170 1 16 01092 01 0003 140</t>
  </si>
  <si>
    <t>040 1 16 01157 01 0000 140</t>
  </si>
  <si>
    <t>170 1 16 01192 01 0022 140</t>
  </si>
  <si>
    <t>420 1 16 01193 01 0005 140</t>
  </si>
  <si>
    <t>530 1 16 01193 01 0007 140</t>
  </si>
  <si>
    <t>530 1 16 01203 01 9000 140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</si>
  <si>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</si>
  <si>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</si>
  <si>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182 1 16 10129 01 0000 140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</si>
  <si>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</si>
  <si>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530 1 16 01082 01 0028 140</t>
  </si>
  <si>
    <t>040 2 18 04010 04 0000 150</t>
  </si>
  <si>
    <t>040 2 18 04020 04 0000 150</t>
  </si>
  <si>
    <t>050 2 02 39999 04 0000 150</t>
  </si>
  <si>
    <t>Прочие субвенции бюджетам городских округов</t>
  </si>
  <si>
    <t>420 1 16 01193 01 0007 140</t>
  </si>
  <si>
    <t>530 1 16 01072 01 0002 140</t>
  </si>
  <si>
    <t>530 1 16 01072 01 0009 140</t>
  </si>
  <si>
    <t>530 1 16 01072 01 0011 140</t>
  </si>
  <si>
    <t>530 1 16 01072 01 9000 140</t>
  </si>
  <si>
    <t>530 1 16 01082 01 0025 140</t>
  </si>
  <si>
    <t>530 1 16 01082 01 0026 140</t>
  </si>
  <si>
    <t>530 1 16 01082 01 0031 140</t>
  </si>
  <si>
    <t>530 1 16 01082 01 0032 140</t>
  </si>
  <si>
    <t>530 1 16 01082 01 0323 140</t>
  </si>
  <si>
    <t>530 1 16 01082 01 9000 140</t>
  </si>
  <si>
    <t>530 1 16 01193 01 0005 140</t>
  </si>
  <si>
    <t>530 1 16 01193 01 0401 140</t>
  </si>
  <si>
    <t>530 1 16 01193 01 9000 140</t>
  </si>
  <si>
    <t>530 1 16 11050 01 0000 140</t>
  </si>
  <si>
    <t>Служба государственного надзора за техническим состоянием самоходных машин и других видов техники Ханты-Мансийского автономного округа - Югры</t>
  </si>
  <si>
    <t>Служба жилищного и строительного надзора Ханты-Мансийского автономного округа - Югры</t>
  </si>
  <si>
    <t>Служба контроля Ханты - Мансийского автономного округа - Югры</t>
  </si>
  <si>
    <t>420 1 16 01062 01 0024 140</t>
  </si>
  <si>
    <t>420 1 16 01072 01 0232 140</t>
  </si>
  <si>
    <t>420 1 16 01072 01 0233 140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</si>
  <si>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</si>
  <si>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</si>
  <si>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об энергосбережении и о повышении энергетической эффективности)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</si>
  <si>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</si>
  <si>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420 1 16 01092 01 0004 140</t>
  </si>
  <si>
    <t>420 1 16 01092 01 0005 140</t>
  </si>
  <si>
    <t>420 1 16 01092 01 0016 140</t>
  </si>
  <si>
    <t>420 1 16 01092 01 9000 140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</si>
  <si>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</si>
  <si>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420 1 16 01132 01 9000 140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</si>
  <si>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законодательства об участии в долевом строительстве многоквартирных домов и (или) иных объектов недвижимости)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</si>
  <si>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</si>
  <si>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420 1 16 01142 01 0028 140</t>
  </si>
  <si>
    <t>420 1 16 01142 01 9000 140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</si>
  <si>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</si>
  <si>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420 1 16 01063 01 0003 140</t>
  </si>
  <si>
    <t>420 1 16 01083 01 9000 140</t>
  </si>
  <si>
    <t>420 1 16 01073 01 0233 140</t>
  </si>
  <si>
    <t>420 1 16 01073 01 9000 140</t>
  </si>
  <si>
    <t>420 1 16 01093 01 9000 140</t>
  </si>
  <si>
    <t>420 1 16 01143 01 9000 140</t>
  </si>
  <si>
    <t>420 1 16 01193 01 0401 140</t>
  </si>
  <si>
    <t>420 1 16 01193 01 9000 140</t>
  </si>
  <si>
    <t>420 1 16 01203 01 0004 140</t>
  </si>
  <si>
    <t>420 1 16 01203 01 9000 140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</si>
  <si>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</si>
  <si>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</si>
  <si>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</si>
  <si>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выявленные должностными лицами органов муниципального контроля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</si>
  <si>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</si>
  <si>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</si>
  <si>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</si>
  <si>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</si>
  <si>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</si>
  <si>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</si>
  <si>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</si>
  <si>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</si>
  <si>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</si>
  <si>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</si>
  <si>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</si>
  <si>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</si>
  <si>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</si>
  <si>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</si>
  <si>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</si>
  <si>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</si>
  <si>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</si>
  <si>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</si>
  <si>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</si>
  <si>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</si>
  <si>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</si>
  <si>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</si>
  <si>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</si>
  <si>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</si>
  <si>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</si>
  <si>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</si>
  <si>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</si>
  <si>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</si>
  <si>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</si>
  <si>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</si>
  <si>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</si>
  <si>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</si>
  <si>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</si>
  <si>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</si>
  <si>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</si>
  <si>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</si>
  <si>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</si>
  <si>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</si>
  <si>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</si>
  <si>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</si>
  <si>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</si>
  <si>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</si>
  <si>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</si>
  <si>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370 1 16 01093 01 9000 140</t>
  </si>
  <si>
    <t>530 1 16 10123 01 0041 140</t>
  </si>
  <si>
    <t>011 1 16 10123 01 0041 140</t>
  </si>
  <si>
    <t>040 1 16 10123 01 0041 140</t>
  </si>
  <si>
    <t>041 1 16 10123 01 0041 140</t>
  </si>
  <si>
    <t>048 1 16 10123 01 0041 140</t>
  </si>
  <si>
    <t>076 1 16 10123 01 0041 140</t>
  </si>
  <si>
    <t>170 1 16 10123 01 0041 140</t>
  </si>
  <si>
    <t>177 1 16 10123 01 0041 140</t>
  </si>
  <si>
    <t>180 1 16 10123 01 0041 140</t>
  </si>
  <si>
    <t>182 1 16 10123 01 0041 140</t>
  </si>
  <si>
    <t>321 1 16 10123 01 0041 140</t>
  </si>
  <si>
    <t>322 1 16 10123 01 0041 140</t>
  </si>
  <si>
    <t>370 1 16 10123 01 0041 140</t>
  </si>
  <si>
    <t>420 1 16 10123 01 0041 140</t>
  </si>
  <si>
    <t>498 1 16 10123 01 0041 140</t>
  </si>
  <si>
    <t>040 1 13 02994 04 0240 130</t>
  </si>
  <si>
    <t>Доходы от оказания платных услуг и компенсации затрат государства</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</si>
  <si>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</si>
  <si>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</si>
  <si>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</si>
  <si>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</si>
  <si>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</si>
  <si>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</si>
  <si>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</si>
  <si>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</si>
  <si>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048 1 16 11050 01 0000 140</t>
  </si>
  <si>
    <t>048 1 12 01010 01 2100 120</t>
  </si>
  <si>
    <t>Плата за выбросы загрязняющих веществ в атмосферный воздух стационарными объектами (пени по соответствующему платежу)</t>
  </si>
  <si>
    <t>048 1 12 01030 01 2100 120</t>
  </si>
  <si>
    <t>Плата за сбросы загрязняющих веществ в водные объекты (пени по соответствующему платежу)</t>
  </si>
  <si>
    <t>048 1 12 01041 01 2100 120</t>
  </si>
  <si>
    <t>Плата за размещение отходов производства (пени по соответствующему платежу)</t>
  </si>
  <si>
    <t>048 1 12 01042 01 2100 120</t>
  </si>
  <si>
    <t>Плата за размещение твердых коммунальных отходов (пени по соответствующему платежу)</t>
  </si>
  <si>
    <t>048 1 12 01070 01 2100 120</t>
  </si>
  <si>
    <t>Плата за выбросы загрязняющих веществ, образующихся при сжигании на факельных установках и (или) рассеивании попутного нефтяного газа (пени по соответствующему платежу)</t>
  </si>
  <si>
    <t>170 1 16 01082 01 0022 140</t>
  </si>
  <si>
    <t>170 1 16 01082 01 0023 140</t>
  </si>
  <si>
    <t>040 1 16 07090 04 0501 140</t>
  </si>
  <si>
    <t>040 1 16 07090 04 0502 140</t>
  </si>
  <si>
    <t>040 1 16 07090 04 0503 140</t>
  </si>
  <si>
    <t>011 1 16 07090 04 0503 140</t>
  </si>
  <si>
    <t>041 1 16 07090 04 0503 140</t>
  </si>
  <si>
    <t>042 1 16 07090 04 0503 140</t>
  </si>
  <si>
    <t>046 1 16 07090 04 0503 140</t>
  </si>
  <si>
    <t>170 1 16 01193 01 0005 140</t>
  </si>
  <si>
    <t>660 1 16 01173 01 0007 140</t>
  </si>
  <si>
    <t>660 1 16 01173 01 9000 140</t>
  </si>
  <si>
    <t>660 1 16 01193 01 0005 140</t>
  </si>
  <si>
    <t>660 1 16 01193 01 0007 140</t>
  </si>
  <si>
    <t>660 1 16 01193 01 0401 140</t>
  </si>
  <si>
    <t>660 1 16 01193 01 9000 140</t>
  </si>
  <si>
    <t>660 1 16 01203 01 9000 140</t>
  </si>
  <si>
    <t>660 1 16 10123 01 0041 140</t>
  </si>
  <si>
    <t>161 1 16 10123 01 0041 140</t>
  </si>
  <si>
    <t>188 1 16 10123 01 0041 140</t>
  </si>
  <si>
    <t>050 2 02 30000 00 0000 150</t>
  </si>
  <si>
    <t>050 2 02 25304 04 0000 150</t>
  </si>
  <si>
    <t>050 2 02 27139 04 0000 150</t>
  </si>
  <si>
    <t>050 2 02 45303 04 0000 150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</si>
  <si>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</si>
  <si>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Дотации бюджетам городских округов на выравнивание бюджетной обеспеченности из бюджета субъекта Российской Федерации</t>
  </si>
  <si>
    <t>141 1 16 10123 01 0041 140</t>
  </si>
  <si>
    <t>182 1 01 02020 01 1000 110</t>
  </si>
  <si>
    <t>182 1 01 02010 01 1000 110</t>
  </si>
  <si>
    <t>182 1 01 02010 01 3000 110</t>
  </si>
  <si>
    <t>182 1 01 02030 01 1000 110</t>
  </si>
  <si>
    <t>182 1 01 02040 01 1000 110</t>
  </si>
  <si>
    <t>182 1 01 02050 01 1000 110</t>
  </si>
  <si>
    <t>182 1 01 02080 01 1000 110</t>
  </si>
  <si>
    <t>182 1 01 02020 01 3000 110</t>
  </si>
  <si>
    <t>182 1 01 02030 01 3000 110</t>
  </si>
  <si>
    <t>182 1 01 02050 01 3000 110</t>
  </si>
  <si>
    <t>182 1 01 02080 01 3000 110</t>
  </si>
  <si>
    <t>182 1 01 02090 01 1000 110</t>
  </si>
  <si>
    <t>182 1 01 02090 01 3000 110</t>
  </si>
  <si>
    <t>000 1 13 00000 00 0000 000</t>
  </si>
  <si>
    <t>182 1 05 01011 01 1000 110</t>
  </si>
  <si>
    <t>182 1 05 01011 01 3000 110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</si>
  <si>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</si>
  <si>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</si>
  <si>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182 1 05 01012 01 1000 110</t>
  </si>
  <si>
    <t>182 1 05 01012 01 3000 110</t>
  </si>
  <si>
    <t>182 1 05 01021 01 1000 110</t>
  </si>
  <si>
    <t>182 1 05 01021 01 3000 110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</si>
  <si>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</si>
  <si>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</si>
  <si>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182 1 05 01022 01 1000 110</t>
  </si>
  <si>
    <t>182 1 05 01022 01 3000 110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</si>
  <si>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</si>
  <si>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</si>
  <si>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</si>
  <si>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</si>
  <si>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</si>
  <si>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</si>
  <si>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</si>
  <si>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 xml:space="preserve">182 1 05 01050 01 1000 110 </t>
  </si>
  <si>
    <t xml:space="preserve">182 1 05 01050 01 3000 110 </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</si>
  <si>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</si>
  <si>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</si>
  <si>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182 1 05 02010 02 1000 110</t>
  </si>
  <si>
    <t>182 1 05 02010 02 3000 110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</si>
  <si>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</si>
  <si>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</si>
  <si>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182 1 05 02020 02 1000 110</t>
  </si>
  <si>
    <t>182 1 05 02020 02 3000 110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</si>
  <si>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</si>
  <si>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</si>
  <si>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182 1 05 03010 01 3000 110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</si>
  <si>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</si>
  <si>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</si>
  <si>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сельскохозяйственный налог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</si>
  <si>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182 1 05 03020 01 1000 110</t>
  </si>
  <si>
    <t>182 1 05 03020 01 3000 110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</si>
  <si>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</si>
  <si>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</si>
  <si>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 xml:space="preserve">182 1 05 04010 02 1000 110 </t>
  </si>
  <si>
    <t xml:space="preserve">182 1 05 04010 02 3000 110 </t>
  </si>
  <si>
    <t xml:space="preserve">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 </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</si>
  <si>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</si>
  <si>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182 1 06 01020 04 1000 110</t>
  </si>
  <si>
    <t>182 1 06 01020 04 3000 110</t>
  </si>
  <si>
    <t xml:space="preserve">Транспортный налог с организаций (суммы денежных взысканий (штрафов) по соответствующему платежу согласно законодательству Российской Федерации) </t>
  </si>
  <si>
    <t xml:space="preserve">Транспортный налог с физических лиц (суммы денежных взысканий (штрафов) по соответствующему платежу согласно законодательству Российской Федерации) </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</si>
  <si>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</si>
  <si>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</si>
  <si>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182 1 06 04011 02 1000 110</t>
  </si>
  <si>
    <t>182 1 06 04011 02 3000 110</t>
  </si>
  <si>
    <t>182 1 06 04012 02 1000 110</t>
  </si>
  <si>
    <t>182 1 06 04012 02 3000 110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</si>
  <si>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</si>
  <si>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</si>
  <si>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 (уплата процентов, начисленных на суммы излишне взысканных (уплаченных) платежей, а также при нарушении сроков их возврата)</t>
  </si>
  <si>
    <t xml:space="preserve">182 1 08 03010 01 1050 110 </t>
  </si>
  <si>
    <t xml:space="preserve">182 1 08 03010 01 1060 110 </t>
  </si>
  <si>
    <t xml:space="preserve">182 1 08 03010 01 4000 110 </t>
  </si>
  <si>
    <t xml:space="preserve">182 1 08 03010 01 5000 110 </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</si>
  <si>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</si>
  <si>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</si>
  <si>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</si>
  <si>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Земельный налог (по обязательствам, возникшим до 1 января 2006 года),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</si>
  <si>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Налог на рекламу,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</si>
  <si>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Налог на рекламу,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</si>
  <si>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</si>
  <si>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</si>
  <si>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Прочие местные налоги и сборы, мобилизуемые на территориях городских округов (суммы денежных взысканий (штрафов) по соответствующему платежу согласно законодательству Российской Федерации)</t>
  </si>
  <si>
    <t>182 1 09 04052 04 1000 110</t>
  </si>
  <si>
    <t>182 1 09 04052 04 3000 110</t>
  </si>
  <si>
    <t>182 1 09 07012 04 1000 110</t>
  </si>
  <si>
    <t>182 1 09 07012 04 3000 110</t>
  </si>
  <si>
    <t>182 1 09 07032 04 1000 110</t>
  </si>
  <si>
    <t>182 1 09 07052 04 1000 110</t>
  </si>
  <si>
    <t>182 1 09 07052 04 3000 110</t>
  </si>
  <si>
    <t>Возврат остатков субсидий на стимулирование программ развития жилищного строительства субъектов Российской Федерации из бюджетов городских округов</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</si>
  <si>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t>
  </si>
  <si>
    <t>Возврат остатков субсидий на реализацию программ формирования современной городской среды из бюджетов городских округов</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</si>
  <si>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 из бюджетов городских округов</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</si>
  <si>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№5-ФЗ "О ветеранах", из бюджетов городских округов</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</si>
  <si>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</si>
  <si>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</si>
  <si>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050 2 02 40000 00 0000 150</t>
  </si>
  <si>
    <t>660 1 16 01072 01 0029 140</t>
  </si>
  <si>
    <t>660 1 16 01072 01 0030 140</t>
  </si>
  <si>
    <t>600 1 16 01133 01 9000 140</t>
  </si>
  <si>
    <t xml:space="preserve">Департамент экономического развития Ханты-Мансийского автономного округа – Югры </t>
  </si>
  <si>
    <t>530 1 16 01173 01 0007 140</t>
  </si>
  <si>
    <t>120 1 16 01092 01 0016 140</t>
  </si>
  <si>
    <t>Региональная служба по тарифам Ханты-Мансийского автономного округа – Югры</t>
  </si>
  <si>
    <t>120 1 16 01142 01 9000 140</t>
  </si>
  <si>
    <t>120 1 16 01143 01 9000 140</t>
  </si>
  <si>
    <t>120 1 16 01192 01 0005 140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</si>
  <si>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</si>
  <si>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120 1 16 01192 01 9000 140</t>
  </si>
  <si>
    <t>120 1 16 01193 01 0005 140</t>
  </si>
  <si>
    <t>170 1 16 01112 01 9000 140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</si>
  <si>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</si>
  <si>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170 1 16 01203 01 9000 140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</si>
  <si>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</si>
  <si>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</si>
  <si>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 xml:space="preserve">182 1 06 06032 04 1000 110 </t>
  </si>
  <si>
    <t xml:space="preserve">182 1 06 06032 04 3000 110 </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</si>
  <si>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</si>
  <si>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</si>
  <si>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 xml:space="preserve">182 1 06 06042 04 1000 110 </t>
  </si>
  <si>
    <t xml:space="preserve">182 1 06 06042 04 3000 110 </t>
  </si>
  <si>
    <t>000 2 02 20000 00 0000 150</t>
  </si>
  <si>
    <t>600 1 16 01143 01 9000 140</t>
  </si>
  <si>
    <t>600 1 16 01153 01 0012 140</t>
  </si>
  <si>
    <t>600 1 16 01173 01 0007 140</t>
  </si>
  <si>
    <t>600 1 16 01192 01 0005 140</t>
  </si>
  <si>
    <t>600 1 16 01193 01 0005 140</t>
  </si>
  <si>
    <t>600 1 16 01193 01 0401 140</t>
  </si>
  <si>
    <t>600 1 16 01203 01 9000 140</t>
  </si>
  <si>
    <t>660 1 16 01072 01 0293 140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</si>
  <si>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Российской Федерации о контрактной системе в сфере закупок при планировании закупок)</t>
  </si>
  <si>
    <t>660 1 16 01092 01 0016 140</t>
  </si>
  <si>
    <t>660 1 16 01192 01 0005 140</t>
  </si>
  <si>
    <t>660 1 16 01192 01 9000 140</t>
  </si>
  <si>
    <t>050 2 02 25394 04 0000 150</t>
  </si>
  <si>
    <t>Межбюджетные трансферты, передаваемые бюджетам городских округов на создание модельных муниципальных библиотек</t>
  </si>
  <si>
    <t>050 2 02 45454 04 0000 150</t>
  </si>
  <si>
    <t>012 1 16 01054 01 0000 140</t>
  </si>
  <si>
    <t>012 1 16 01074 01 0000 140</t>
  </si>
  <si>
    <t>Контрольно-счетный орган муниципального образования - счетная палата города Нижневартовска</t>
  </si>
  <si>
    <t>012 1 16 01154 01 0000 140</t>
  </si>
  <si>
    <t>012 1 16 01157 01 0000 140</t>
  </si>
  <si>
    <t>012 1 16 01194 01 0000 140</t>
  </si>
  <si>
    <t>170 1 16 01142 01 9000 140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</si>
  <si>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</si>
  <si>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</si>
  <si>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050 2 02 25590 04 0000 150</t>
  </si>
  <si>
    <t>041 1 16 11064 01 0000 140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</si>
  <si>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незаконные действия по получению и (или) распространению информации, составляющей кредитную историю)</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</si>
  <si>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</si>
  <si>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или срока представления сведений о поступлении и расходовании средств политической партии, сводного финансового отчета политической партии)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</si>
  <si>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незаконное использование политической партией денежных средств и иного имущества при финансировании своей деятельности, не связанной с участием в выборах и референдумах)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</si>
  <si>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незаконное финансирование деятельности политических партий, не связанной с участием в выборах и референдумах)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</si>
  <si>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срока возврата жертвователю, перечисления (передачи) в доход Российской Федерации пожертвований политической партии)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</si>
  <si>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установленных законодательством Российской Федерации о политических партиях требований об обязательном аудите)</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</si>
  <si>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</si>
  <si>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</si>
  <si>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требований законодательства, предусматривающих выдачу специальных разрешений на движение по автомобильным дорогам тяжеловесного и (или) крупногабаритного транспортного средства)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</si>
  <si>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</si>
  <si>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условиям отдыха и оздоровления детей, их воспитания и обучения)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</si>
  <si>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</si>
  <si>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</si>
  <si>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пользование объектами животного мира и водными биологическими ресурсами без разрешения)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</si>
  <si>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</si>
  <si>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</si>
  <si>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установленного порядка патентования объектов промышленной собственности в иностранных государствах)</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</si>
  <si>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</si>
  <si>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</si>
  <si>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к обеспечению безопасности гидротехнических сооружений, установленных законодательством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</si>
  <si>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правил или норм эксплуатации тракторов, самоходных, дорожно-строительных и иных машин и оборудования)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</si>
  <si>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ввод в эксплуатацию топливо- и энергопотребляющих объектов без разрешения соответствующих органов)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</si>
  <si>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правил пользования топливом и энергией, правил устройства, эксплуатации топливо- и энергопотребляющих установок, тепловых сетей, объектов хранения, содержания, реализации и транспортировки энергоносителей, топлива и продуктов его переработки)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</si>
  <si>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законодательства об энергосбережении и о повышении энергетической эффективности)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</si>
  <si>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правил (порядка обеспечения) недискриминационного доступа, порядка подключения (технологического присоединения))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</si>
  <si>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</si>
  <si>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законодательства о теплоснабжении)</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</si>
  <si>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производства, заготовки, перевозки, хранения, переработки, использования и реализации подкарантинной продукции (подкарантинного материала, подкарантинного груза))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</si>
  <si>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</si>
  <si>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ветеринарно-санитарных правил перевозки, перегона или убоя животных либо правил заготовки, переработки, хранения или реализации продуктов животноводства)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</si>
  <si>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</si>
  <si>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поведения граждан на железнодорожном, воздушном или водном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</si>
  <si>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безопасности при строительстве, эксплуатации или ремонте магистральных трубопроводов)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</si>
  <si>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</si>
  <si>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землепользователями правил охраны автомобильных дорог или дорожных сооружений)</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</si>
  <si>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</si>
  <si>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несоблюдение установленных правил и норм, регулирующих порядок проектирования, строительства и эксплуатации сетей и сооружений связи)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</si>
  <si>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порядка предоставления информации о деятельности государственных органов и органов местного самоуправления)</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</si>
  <si>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</si>
  <si>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продажу товаров, выполнение работ либо оказание услуг при отсутствии установленной информации либо неприменение в установленных федеральными законами случаях контрольно-кассовой техники)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</si>
  <si>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об участии в долевом строительстве многоквартирных домов и (или) иных объектов недвижимости)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</si>
  <si>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заключение ограничивающего конкуренцию соглашения, осуществление ограничивающих конкуренцию согласованных действий, координация экономической деятельности)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</si>
  <si>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законодательства Российской Федерации о туристской деятельности)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</si>
  <si>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установленного порядка проведения специальной оценки условий труда)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</si>
  <si>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</si>
  <si>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</si>
  <si>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</si>
  <si>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</si>
  <si>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</si>
  <si>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</si>
  <si>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</si>
  <si>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</si>
  <si>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</si>
  <si>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</si>
  <si>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</si>
  <si>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</si>
  <si>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</si>
  <si>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</si>
  <si>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</si>
  <si>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сертификации оружия и патронов к нему)</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</si>
  <si>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</si>
  <si>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012 1 16 07090 04 0503 140</t>
  </si>
  <si>
    <t>012 1 16 10081 04 0000 140</t>
  </si>
  <si>
    <t>012 2 18 04030 04 0000 150</t>
  </si>
  <si>
    <t>012 1 13 02994 04 0210 130</t>
  </si>
  <si>
    <t>012 1 13 02994 04 0230 130</t>
  </si>
  <si>
    <t>050 2 19 25304 04 0000 150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</si>
  <si>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</si>
  <si>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050 2 19 45303 04 0000 150</t>
  </si>
  <si>
    <t>Доходы бюджета города - всего</t>
  </si>
  <si>
    <t>420 1 16 01192 01 0005 140</t>
  </si>
  <si>
    <t>040 2 07 04050 04 0000 150</t>
  </si>
  <si>
    <t>050 2 02 49001 04 0000 150</t>
  </si>
  <si>
    <t xml:space="preserve">Межбюджетные трансферты, передаваемые бюджетам городских округов, за счет средств резервного фонда Правительства Российской Федерации </t>
  </si>
  <si>
    <t>040 1 16 10100 04 0000 140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</si>
  <si>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</si>
  <si>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440 1 16 01053 01 0064 140</t>
  </si>
  <si>
    <t>Избирательная комиссия Ханты-Мансийского автономного округа - Югры</t>
  </si>
  <si>
    <t>440 1 16 01053 01 0065 140</t>
  </si>
  <si>
    <t>440 1 16 01053 01 0066 140</t>
  </si>
  <si>
    <t>440 1 16 01053 01 0067 140</t>
  </si>
  <si>
    <t>440 1 16 01053 01 9000 140</t>
  </si>
  <si>
    <t>050 2 02 25242 04 0000 150</t>
  </si>
  <si>
    <t>050 2 02 25750 04 0000 150</t>
  </si>
  <si>
    <t xml:space="preserve">Субсидии бюджетам городских округов на реализацию мероприятий по модернизации школьных систем образования </t>
  </si>
  <si>
    <t>050 2 19 45454 04 0000 150</t>
  </si>
  <si>
    <t>Возврат остатков иных межбюджетных трансфертов на создание модельных муниципальных библиотек из бюджетов городских округов</t>
  </si>
  <si>
    <t>Руководитель         _______________   ___________   ______________________</t>
  </si>
  <si>
    <t>(уполномоченное лицо)   (должность)     (подпись)    (расшифровка подписи)</t>
  </si>
  <si>
    <t>"___" _______________ 20___ г.</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</si>
  <si>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</si>
  <si>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230 1 16 01053 01 9000 140</t>
  </si>
  <si>
    <t>Департамент образования и науки Ханты - Мансийского автономного округа - Югры</t>
  </si>
  <si>
    <t>230 1 16 01063 01 0017 140</t>
  </si>
  <si>
    <t>230 1 16 01133 01 9000 140</t>
  </si>
  <si>
    <t>230 1 16 01143 01 9000 140</t>
  </si>
  <si>
    <t>230 1 16 01183 01 0000 140</t>
  </si>
  <si>
    <t>230 1 16 01193 01 0005 140</t>
  </si>
  <si>
    <t>230 1 16 01193 01 0007 140</t>
  </si>
  <si>
    <t>230 1 16 01193 01 0020 140</t>
  </si>
  <si>
    <t>230 1 16 01193 01 0030 140</t>
  </si>
  <si>
    <t>230 1 16 01193 01 9000 140</t>
  </si>
  <si>
    <t xml:space="preserve">Департамент региональной безопасности Ханты – Мансийского автономного округа - Югры </t>
  </si>
  <si>
    <t>510 1 16 01082 01 0037 140</t>
  </si>
  <si>
    <t>530 1 16 02010 02 0001 140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</si>
  <si>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(административные правонарушения в области охраны окружающей среды и природопользования)</t>
  </si>
  <si>
    <t>620 1 16 01142 01 9000 140</t>
  </si>
  <si>
    <t>620 1 16 01192 01 9000 140</t>
  </si>
  <si>
    <t>510 1 16 01192 01 9000 140</t>
  </si>
  <si>
    <t>Департамент здравоохранения 
Ханты-Мансийского автономного округа - Югры</t>
  </si>
  <si>
    <t>Департамент недропользования и природных ресурсов 
Ханты-Мансийского автономного округа – Югры</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</si>
  <si>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t>
  </si>
  <si>
    <t>в тыс. рублей</t>
  </si>
  <si>
    <t>Доходы бюджетов городских округов от возврата автономными учреждениями остатков субсидий прошлых лет</t>
  </si>
  <si>
    <t>000 1 08 00000 00 0000 000</t>
  </si>
  <si>
    <t>050 2 02 25213 04 0000 150</t>
  </si>
  <si>
    <t>050 2 02 25179 04 0000 150</t>
  </si>
  <si>
    <t>182 1 03 02231 01 0000 110</t>
  </si>
  <si>
    <t>182 1 03 02241 01 0000 110</t>
  </si>
  <si>
    <t>182 1 03 02251 01 0000 110</t>
  </si>
  <si>
    <t>182 1 03 02261 01 0000 110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</si>
  <si>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</si>
  <si>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011 1 16 07010 04 0503 140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</si>
  <si>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(иные штрафы, неустойки, пени)</t>
  </si>
  <si>
    <t>012 1 16 07010 04 0503 140</t>
  </si>
  <si>
    <t>041 1 16 07010 04 0503 140</t>
  </si>
  <si>
    <t>042 1 16 07010 04 0503 140</t>
  </si>
  <si>
    <t>046 1 16 07010 04 0503 140</t>
  </si>
  <si>
    <t>370 1 16 02010 02 9000 140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</si>
  <si>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(иные штрафы)</t>
  </si>
  <si>
    <t>720 1 16 01053 01 0027 140</t>
  </si>
  <si>
    <t>720 1 16 01053 01 0035 140</t>
  </si>
  <si>
    <t>720 1 16 01053 01 0053 140</t>
  </si>
  <si>
    <t>720 1 16 01053 01 0059 140</t>
  </si>
  <si>
    <t>720 1 16 01053 01 0063 140</t>
  </si>
  <si>
    <t>720 1 16 01053 01 0064 140</t>
  </si>
  <si>
    <t>720 1 16 01053 01 0065 140</t>
  </si>
  <si>
    <t>720 1 16 01053 01 0066 140</t>
  </si>
  <si>
    <t>720 1 16 01053 01 0067 140</t>
  </si>
  <si>
    <t>720 1 16 01053 01 0068 140</t>
  </si>
  <si>
    <t>720 1 16 01053 01 0271 140</t>
  </si>
  <si>
    <t>720 1 16 01053 01 0351 140</t>
  </si>
  <si>
    <t>720 1 16 01053 01 0631 140</t>
  </si>
  <si>
    <t>720 1 16 01053 01 9000 140</t>
  </si>
  <si>
    <t>720 1 16 01063 01 0003 140</t>
  </si>
  <si>
    <t>720 1 16 01063 01 0004 140</t>
  </si>
  <si>
    <t>720 1 16 01063 01 0007 140</t>
  </si>
  <si>
    <t>720 1 16 01063 01 0008 140</t>
  </si>
  <si>
    <t>720 1 16 01063 01 0009 140</t>
  </si>
  <si>
    <t>720 1 16 01063 01 0017 140</t>
  </si>
  <si>
    <t>720 1 16 01063 01 0023 140</t>
  </si>
  <si>
    <t>720 1 16 01063 01 0091 140</t>
  </si>
  <si>
    <t>720 1 16 01063 01 0101 140</t>
  </si>
  <si>
    <t>720 1 16 01063 01 9000 140</t>
  </si>
  <si>
    <t>720 1 16 01073 01 0006 140</t>
  </si>
  <si>
    <t>720 1 16 01073 01 0011 140</t>
  </si>
  <si>
    <t>720 1 16 01073 01 0012 140</t>
  </si>
  <si>
    <t>720 1 16 01073 01 0017 140</t>
  </si>
  <si>
    <t>720 1 16 01073 01 0019 140</t>
  </si>
  <si>
    <t>720 1 16 01073 01 0027 140</t>
  </si>
  <si>
    <t>720 1 16 01073 01 0028 140</t>
  </si>
  <si>
    <t>720 1 16 01073 01 0232 140</t>
  </si>
  <si>
    <t>720 1 16 01073 01 0233 140</t>
  </si>
  <si>
    <t>720 1 16 01073 01 9000 140</t>
  </si>
  <si>
    <t>720 1 16 01083 01 0002 140</t>
  </si>
  <si>
    <t>720 1 16 01083 01 0003 140</t>
  </si>
  <si>
    <t>720 1 16 01083 01 0006 140</t>
  </si>
  <si>
    <t>720 1 16 01083 01 0007 140</t>
  </si>
  <si>
    <t>720 1 16 01083 01 0012 140</t>
  </si>
  <si>
    <t>720 1 16 01083 01 0014 140</t>
  </si>
  <si>
    <t>720 1 16 01083 01 0026 140</t>
  </si>
  <si>
    <t>720 1 16 01083 01 0028 140</t>
  </si>
  <si>
    <t>720 1 16 01083 01 0031 140</t>
  </si>
  <si>
    <t>720 1 16 01083 01 0037 140</t>
  </si>
  <si>
    <t>720 1 16 01083 01 0038 140</t>
  </si>
  <si>
    <t>720 1 16 01083 01 0039 140</t>
  </si>
  <si>
    <t>720 1 16 01083 01 0121 140</t>
  </si>
  <si>
    <t>720 1 16 01083 01 0281 140</t>
  </si>
  <si>
    <t>720 1 16 01083 01 9000 140</t>
  </si>
  <si>
    <t>720 1 16 01093 01 0001 140</t>
  </si>
  <si>
    <t>720 1 16 01093 01 0002 140</t>
  </si>
  <si>
    <t>720 1 16 01093 01 0003 140</t>
  </si>
  <si>
    <t>720 1 16 01093 01 0009 140</t>
  </si>
  <si>
    <t>720 1 16 01093 01 0011 140</t>
  </si>
  <si>
    <t>720 1 16 01093 01 0016 140</t>
  </si>
  <si>
    <t>720 1 16 01093 01 0021 140</t>
  </si>
  <si>
    <t>720 1 16 01093 01 0022 140</t>
  </si>
  <si>
    <t>720 1 16 01093 01 0024 140</t>
  </si>
  <si>
    <t>720 1 16 01093 01 9000 140</t>
  </si>
  <si>
    <t>720 1 16 01103 01 0003 140</t>
  </si>
  <si>
    <t>720 1 16 01103 01 0006 140</t>
  </si>
  <si>
    <t>720 1 16 01103 01 0008 140</t>
  </si>
  <si>
    <t>720 1 16 01103 01 9000 140</t>
  </si>
  <si>
    <t>720 1 16 01113 01 0017 140</t>
  </si>
  <si>
    <t>720 1 16 01113 01 0020 140</t>
  </si>
  <si>
    <t>720 1 16 01113 01 0022 140</t>
  </si>
  <si>
    <t>720 1 16 01113 01 0021 140</t>
  </si>
  <si>
    <t>720 1 16 01133 01 0005 140</t>
  </si>
  <si>
    <t>720 1 16 01133 01 0007 140</t>
  </si>
  <si>
    <t>720 1 16 01133 01 0025 140</t>
  </si>
  <si>
    <t>720 1 16 01133 01 0028 140</t>
  </si>
  <si>
    <t>720 1 16 01133 01 9000 140</t>
  </si>
  <si>
    <t>720 1 16 01143 01 0002 140</t>
  </si>
  <si>
    <t>720 1 16 01143 01 0005 140</t>
  </si>
  <si>
    <t>720 1 16 01143 01 0016 140</t>
  </si>
  <si>
    <t>720 1 16 01143 01 0028 140</t>
  </si>
  <si>
    <t>720 1 16 01143 01 0032 140</t>
  </si>
  <si>
    <t>720 1 16 01143 01 0051 140</t>
  </si>
  <si>
    <t>720 1 16 01143 01 0054 140</t>
  </si>
  <si>
    <t>720 1 16 01143 01 0055 140</t>
  </si>
  <si>
    <t>720 1 16 01143 01 0101 140</t>
  </si>
  <si>
    <t>720 1 16 01143 01 0102 140</t>
  </si>
  <si>
    <t>720 1 16 01143 01 0111 140</t>
  </si>
  <si>
    <t>720 1 16 01143 01 0171 140</t>
  </si>
  <si>
    <t>720 1 16 01143 01 0401 140</t>
  </si>
  <si>
    <t>720 1 16 01143 01 9000 140</t>
  </si>
  <si>
    <t>720 1 16 01153 01 0003 140</t>
  </si>
  <si>
    <t>720 1 16 01153 01 0006 140</t>
  </si>
  <si>
    <t>720 1 16 01153 01 0012 140</t>
  </si>
  <si>
    <t>720 1 16 01153 01 9000 140</t>
  </si>
  <si>
    <t>720 1 16 01163 01 0000 140</t>
  </si>
  <si>
    <t>720 1 16 01173 01 0007 140</t>
  </si>
  <si>
    <t>720 1 16 01173 01 0008 140</t>
  </si>
  <si>
    <t>720 1 16 01173 01 9000 140</t>
  </si>
  <si>
    <t>720 1 16 01183 01 0000 140</t>
  </si>
  <si>
    <t>720 1 16 01193 01 0005 140</t>
  </si>
  <si>
    <t>720 1 16 01193 01 0007 140</t>
  </si>
  <si>
    <t>720 1 16 01193 01 0009 140</t>
  </si>
  <si>
    <t>720 1 16 01193 01 0012 140</t>
  </si>
  <si>
    <t>720 1 16 01193 01 0013 140</t>
  </si>
  <si>
    <t>720 1 16 01193 01 0020 140</t>
  </si>
  <si>
    <t>720 1 16 01193 01 0021 140</t>
  </si>
  <si>
    <t>720 1 16 01193 01 0028 140</t>
  </si>
  <si>
    <t>720 1 16 01193 01 0029 140</t>
  </si>
  <si>
    <t>720 1 16 01193 01 0030 140</t>
  </si>
  <si>
    <t>720 1 16 01193 01 0401 140</t>
  </si>
  <si>
    <t>720 1 16 01193 01 9000 140</t>
  </si>
  <si>
    <t>720 1 16 01203 01 0004 140</t>
  </si>
  <si>
    <t>720 1 16 01203 01 0005 140</t>
  </si>
  <si>
    <t>720 1 16 01203 01 0006 140</t>
  </si>
  <si>
    <t>720 1 16 01203 01 0007 140</t>
  </si>
  <si>
    <t>720 1 16 01203 01 0008 140</t>
  </si>
  <si>
    <t>720 1 16 01203 01 0010 140</t>
  </si>
  <si>
    <t>720 1 16 01203 01 0012 140</t>
  </si>
  <si>
    <t>720 1 16 01203 01 0013 140</t>
  </si>
  <si>
    <t>720 1 16 01203 01 0014 140</t>
  </si>
  <si>
    <t>720 1 16 01203 01 0021 140</t>
  </si>
  <si>
    <t>720 1 16 01203 01 9000 140</t>
  </si>
  <si>
    <t>720 1 16 01213 01 0000 140</t>
  </si>
  <si>
    <t>720 1 16 02010 02 9000 140</t>
  </si>
  <si>
    <t>720 1 16 01153 01 0005 140</t>
  </si>
  <si>
    <t>720 1 16 01113 01 9000 140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</si>
  <si>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</si>
  <si>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Департамент административного обеспечения Ханты-Мансийского автономного округа - Югры</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</si>
  <si>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</si>
  <si>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050 2 02 45179 04 0000 150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</si>
  <si>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</si>
  <si>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050 2 19 25179 04 0000 150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</si>
  <si>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</si>
  <si>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Субсидии бюджетам городских округов на государственную поддержку организаций, входящих в систему спортивной подготовки
</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</si>
  <si>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</si>
  <si>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Субсидии бюджетам городских округов на приведение в нормативное состояние автомобильных дорог и искусственных дорожных сооружений
</t>
  </si>
  <si>
    <t xml:space="preserve">Субсидии бюджетам городских округов на техническое оснащение региональных и муниципальных музеев
</t>
  </si>
  <si>
    <t xml:space="preserve">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</si>
  <si>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(штрафы, неустойки, пени, уплаченные по муниципальному контракту, финансируемому за счет средств муниципального дорожного фонда)</t>
  </si>
  <si>
    <t>040 1 16 07010 04 0505 140</t>
  </si>
  <si>
    <t>040 1 16 07090 04 0504 140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</si>
  <si>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муниципальным контрактом, финансируемым за счет средств муниципального дорожного фонда)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</si>
  <si>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земельного участка)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</si>
  <si>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муниципального имущества и договором на установку и эксплуатацию рекламной конструкции)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</si>
  <si>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</si>
  <si>
    <t>050 2 19 25750 04 0000 150</t>
  </si>
  <si>
    <t>Возврат остатков субсидий на реализацию мероприятий по модернизации школьных систем образования из бюджетов городских округов</t>
  </si>
  <si>
    <t>050 2 19 45179 04 0000 150</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</si>
  <si>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</si>
  <si>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370 1 16 02010 02 0001 140</t>
  </si>
  <si>
    <t>040 1 16 07010 04 0503 140</t>
  </si>
  <si>
    <t>040 1 11 09080 04 0000 120</t>
  </si>
  <si>
    <t>370 1 16 01083 01 9000 140</t>
  </si>
  <si>
    <t>370 1 16 02020 02 9000 140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</si>
  <si>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(иные штрафы)</t>
  </si>
  <si>
    <t>600 1 16 01332 01 0200 140</t>
  </si>
  <si>
    <t>600 1 16 01333 01 0300 140</t>
  </si>
  <si>
    <t>600 1 16 01333 01 0400 140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</si>
  <si>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 (за исключением главы 15 Кодекса Российской Федерации об административных правонарушениях)</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</si>
  <si>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(установленные главой 15 Кодекса Российской Федерации об административных правонарушениях)</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</si>
  <si>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t>
  </si>
  <si>
    <t>630 1 16 01082 01 0324 140</t>
  </si>
  <si>
    <t>Ветеринарная служба Ханты - Мансийского автономного округа - Югры</t>
  </si>
  <si>
    <t>182 1 01 02130 01 1000 110</t>
  </si>
  <si>
    <t>182 1 01 02130 01 3000 110</t>
  </si>
  <si>
    <t>182 1 01 02140 01 1000 110</t>
  </si>
  <si>
    <t>182 1 01 02140 01 3000 110</t>
  </si>
  <si>
    <t>076 1 16 11050 01 0000 140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</si>
  <si>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</si>
  <si>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</si>
  <si>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</si>
  <si>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</si>
  <si>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</si>
  <si>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Субвенции бюджетам городских округов на осуществление полномочий по обеспечению жильем отдельных категорий граждан, установленных Федеральными законом от 12 января 1995 года №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</si>
  <si>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</si>
  <si>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Инициативные платежи, зачисляемые в бюджеты городских округов (инициативный проект "Благоустройство 7 микрорайона"</t>
  </si>
  <si>
    <t>050 1 17 15020 04 0014 150</t>
  </si>
  <si>
    <t>050 1 17 15020 04 0015 150</t>
  </si>
  <si>
    <t>Инициативные платежи, зачисляемые в бюджеты городских округов (инициативный проект "Доступный спорт на Рябиновом бульваре")</t>
  </si>
  <si>
    <t>050 1 17 15020 04 0016 150</t>
  </si>
  <si>
    <t>Инициативные платежи, зачисляемые в бюджеты городских округов (инициативный проект "Топиар-парковка")</t>
  </si>
  <si>
    <t>050 1 17 15020 04 0017 150</t>
  </si>
  <si>
    <t>Инициативные платежи, зачисляемые в бюджеты городских округов (инициативный проект ""Формула безопасности" Организация учебно-тренировочного пространства")</t>
  </si>
  <si>
    <t>050 1 17 15020 04 0018 150</t>
  </si>
  <si>
    <t>Инициативные платежи, зачисляемые в бюджеты городских округов (инициативный проект "Тринадцатый спортивный")</t>
  </si>
  <si>
    <t>бюджета муниципального образования город Нижневартовск на 2025 год и плановый период 2026 и 2027 годов</t>
  </si>
  <si>
    <t>на 1 января 2025 года</t>
  </si>
  <si>
    <t>Прогноз доходов бюджета на 2024 г.
(текущий финансовый год)</t>
  </si>
  <si>
    <t>Кассовые поступления в текущем финансовом году
(по состоянию
на 01.09.2024)</t>
  </si>
  <si>
    <t>Оценка исполнения
2024 г.
(текущий финансовый год) н</t>
  </si>
  <si>
    <t>на 2025 г.
(очередной финансовый год)</t>
  </si>
  <si>
    <t>на 2026 г.
(первый год планового периода)</t>
  </si>
  <si>
    <t>на 2027 г.
(второй год планового периода)</t>
  </si>
  <si>
    <t>040 1 17 05040 04 0303 180</t>
  </si>
  <si>
    <t>Прочие неналоговые доходы бюджетов городских округов (остатки денежных средств с расчетных счетов предприятий)</t>
  </si>
  <si>
    <t>040 1 17 05040 04 0304 180</t>
  </si>
  <si>
    <t>Прочие неналоговые доходы бюджетов городских округов (денежные средства в счет оплаты просуженной задолженности юридических и физических лиц перед ликвидированными предприятиями)</t>
  </si>
  <si>
    <t>050 2 02 16549 04 0000 150</t>
  </si>
  <si>
    <t>Дотации (гранты) бюджетам городских округов на достижение показателей деятельности органов местного самоуправления</t>
  </si>
  <si>
    <t>050 2 02 45050 04 0000 150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</si>
  <si>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</si>
  <si>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050 2 19 25213 04 0000 150</t>
  </si>
  <si>
    <t>Возврат остатков субсидий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из бюджетов городских округов</t>
  </si>
  <si>
    <t>050 2 19 25242 04 0000 150</t>
  </si>
  <si>
    <t>Возврат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городских округов</t>
  </si>
  <si>
    <t>050 2 19 27139 04 0000 150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</si>
  <si>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городских округов</t>
  </si>
  <si>
    <t>050 2 02 25755 04 0000 150</t>
  </si>
  <si>
    <t>550 1 16 01133 01 9000 140</t>
  </si>
  <si>
    <t>Служба по делам архивов Ханты-Мансийского автономного округа - Югры</t>
  </si>
  <si>
    <t>Северо-Уральское межрегиональное управление Федеральной службы по надзору в сфере природопользования</t>
  </si>
  <si>
    <t>Нижнеобское территориальное управление Федерального агентства по рыболовству</t>
  </si>
  <si>
    <t>Управление Федеральной службы по ветеринарному и фитосанитарному надзору по Тюменской области, Ямало-Ненецкому и Ханты-Мансийскому автономным округам</t>
  </si>
  <si>
    <t>Управление Федеральной службы по надзору в сфере защиты прав потребителей и благополучия человека по  Ханты-Мансийскому автономному округу – Югре</t>
  </si>
  <si>
    <t>Управление Федеральной антимонопольной службы по Ханты-Мансийскому автономному округу – Югре</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</si>
  <si>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Ханты-Мансийскому автономному округу – Югре</t>
  </si>
  <si>
    <t>Управление Федеральной службы войск национальной гвардии Российской Федерации по Ханты-Мансийскому автономному округу – Югре</t>
  </si>
  <si>
    <t>Управление Федеральной налоговой службы по Ханты-Мансийскому автономному округу – Югре</t>
  </si>
  <si>
    <t>Управление Министерства внутренних дел Российской Федерации по 
Ханты-Мансийскому автономному округу – Югре</t>
  </si>
  <si>
    <t>Управление Федеральной службы судебных приставов по Ханты-Мансийскому автономному округу – Югре</t>
  </si>
  <si>
    <t>Северо-Уральское управление Федеральной службы по экологическому, технологическому и атомному надзору</t>
  </si>
  <si>
    <t>182 1 05 03010 01 1000 110</t>
  </si>
  <si>
    <t>420 1 16 01133 01 9000 140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</si>
  <si>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или потребления никотинсодержащей продукции)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</si>
  <si>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</si>
  <si>
    <t>Субсидии бюджетам городских округов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</si>
  <si>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040 1 17 05040 04 0301 180</t>
  </si>
  <si>
    <t>050 1 17 15020 04 0019 150</t>
  </si>
  <si>
    <t>Инициативные платежи, зачисляемые в бюджеты городских округов (Сквер Героев)</t>
  </si>
  <si>
    <t>050 1 17 15020 04 0020 150</t>
  </si>
  <si>
    <t>Инициативные платежи, зачисляемые в бюджеты городских округов (Сиреневая аллея)</t>
  </si>
  <si>
    <t>050 1 17 15020 04 0021 150</t>
  </si>
  <si>
    <t>Инициативные платежи, зачисляемые в бюджеты городских округов (Активное детство в 7 микрорайоне)</t>
  </si>
  <si>
    <t>050 1 17 15020 04 0022 150</t>
  </si>
  <si>
    <t>Инициативные платежи, зачисляемые в бюджеты городских округов (Тонус)</t>
  </si>
  <si>
    <t>050 1 17 15020 04 0023 150</t>
  </si>
  <si>
    <t>Инициативные платежи, зачисляемые в бюджеты городских округов (Собака друг человека)</t>
  </si>
  <si>
    <t>050 1 17 15020 04 0024 150</t>
  </si>
  <si>
    <t>Инициативные платежи, зачисляемые в бюджеты городских округов (Благоустройство тротуарной  зоны по улице Интернациональной в 7 микрорайоне)</t>
  </si>
  <si>
    <t>050 1 17 15020 04 0025 150</t>
  </si>
  <si>
    <t xml:space="preserve">Инициативные платежи, зачисляемые в бюджеты городских округов (Веревочный полигон "Нити-Сити") </t>
  </si>
  <si>
    <t>050 1 17 15020 04 0026 150</t>
  </si>
  <si>
    <t>Инициативные платежи, зачисляемые в бюджеты городских округов (Благоустройство школьного стадиона СШ №10)</t>
  </si>
  <si>
    <t>050 1 17 15020 04 0027 150</t>
  </si>
  <si>
    <t>Инициативные платежи, зачисляемые в бюджеты городских округов (Благоустройство "Многофункциональной баскетбольно-волейбольной площадки и зоны воркаут, а также площадки для общегимназического сбора")</t>
  </si>
  <si>
    <t>050 1 17 15020 04 0028 150</t>
  </si>
  <si>
    <t>Инициативные платежи, зачисляемые в бюджеты городских округов (Благоустройство школьного ограждения "Безопасная школа")</t>
  </si>
  <si>
    <t>000 2 03 00000 00 0000 000</t>
  </si>
  <si>
    <t>Прочие безвозмездные поступления от государственных (муниципальных) организаций в бюджеты городских округов</t>
  </si>
  <si>
    <t>Безвозмездные поступления от государственных (муниципальных) организаций</t>
  </si>
  <si>
    <t>040 2 03 04099 04 0000 150</t>
  </si>
  <si>
    <t>041 2 03 04099 04 0000 150</t>
  </si>
  <si>
    <t>042 2 03 04099 04 0000 150</t>
  </si>
  <si>
    <t>046 2 03 04099 04 0000 150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</si>
  <si>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требований в области охраны окружающей среды при обращении с отходами производства и потребления)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</si>
  <si>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</si>
  <si>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порчу земель)</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</si>
  <si>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невыполнение обязанностей по рекультивации земель, обязательных мероприятий по улучшению земель и охране почв)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</si>
  <si>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режима использования земельных участков и лесов в водоохранных зонах)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</si>
  <si>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водопользования)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</si>
  <si>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</si>
  <si>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</si>
  <si>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санитарной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</si>
  <si>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</si>
  <si>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водных биологических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</si>
  <si>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</si>
  <si>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</si>
  <si>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</si>
  <si>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</si>
  <si>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ввод в оборот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</si>
  <si>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</si>
  <si>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</si>
  <si>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</si>
  <si>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</si>
  <si>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выпуск в эксплуатацию механических транспортных средств с превышением нормативов содержания загрязняющих веществ в выбросах либо нормативов уровня шума)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</si>
  <si>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эксплуатацию механических транспортных средств с превышением нормативов содержания загрязняющих веществ в выбросах либо нормативов уровня шума)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</si>
  <si>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</si>
  <si>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</si>
  <si>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</si>
  <si>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</si>
  <si>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</si>
  <si>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</si>
  <si>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</si>
  <si>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содержанию животных, несоблюдение требований к осуществлению деятельности по обращению с животными владельцами приютов для животных и деятельности по обращению с животными без владельцев)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</si>
  <si>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</si>
  <si>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</si>
  <si>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</si>
  <si>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лицу, содержащемуся в учреждении уголовно-исполнительной системы или месте содержания под стражей)</t>
  </si>
  <si>
    <t>720 1 16 01333 01 0400 140</t>
  </si>
  <si>
    <t>Прочие неналоговые доходы бюджетов городских округов (доходы от размещения нестационарных торговых объектов на территории города)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</si>
  <si>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</si>
  <si>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</si>
  <si>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</si>
  <si>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</si>
  <si>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</si>
  <si>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</si>
  <si>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</si>
  <si>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</si>
  <si>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</si>
  <si>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</si>
  <si>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</si>
  <si>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</si>
  <si>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</si>
  <si>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</si>
  <si>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</si>
  <si>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</si>
  <si>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</si>
  <si>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</si>
  <si>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</si>
  <si>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Субсидии бюджетам городских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</si>
  <si>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</si>
  <si>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Возврат остатков субсидий на государственную поддержку организаций, входящих в систему спортивной подготовки, из бюджетов городских округов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</si>
  <si>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</si>
  <si>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Федеральная служба государственной регистрации, кадастра и картографии Управление Федеральной службы государственной регистрации, кадастра и картографии по Ханты-Мансийскому автономному округу – Югре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</si>
</sst>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9"/>
      <name val="Times New Roman"/>
      <family val="1"/>
      <charset val="204"/>
    </font>
    <font>
      <b/>
      <sz val="9"/>
      <name val="Times New Roman"/>
      <family val="1"/>
      <charset val="204"/>
    </font>
    <font>
      <sz val="10"/>
      <name val="Arial"/>
      <family val="2"/>
      <charset val="204"/>
    </font>
    <font>
      <sz val="10"/>
      <color rgb="FF000000"/>
      <name val="Arial"/>
      <family val="2"/>
      <charset val="204"/>
    </font>
    <font>
      <sz val="10"/>
      <name val="Arial Cyr"/>
      <charset val="204"/>
    </font>
    <font>
      <b/>
      <sz val="12"/>
      <name val="Times New Roman"/>
      <family val="1"/>
      <charset val="204"/>
    </font>
    <font>
      <sz val="10"/>
      <name val="Arial Unicode MS"/>
      <family val="2"/>
      <charset val="204"/>
    </font>
    <font>
      <sz val="12"/>
      <name val="Times New Roman"/>
      <family val="1"/>
      <charset val="204"/>
    </font>
    <font>
      <sz val="11"/>
      <name val="Calibri"/>
      <family val="2"/>
      <scheme val="minor"/>
    </font>
    <font>
      <b/>
      <sz val="9"/>
      <color rgb="FFFF0000"/>
      <name val="Times New Roman"/>
      <family val="1"/>
      <charset val="204"/>
    </font>
    <font>
      <sz val="9"/>
      <color rgb="FFFF0000"/>
      <name val="Times New Roman"/>
      <family val="1"/>
      <charset val="204"/>
    </font>
    <font>
      <sz val="9"/>
      <color theme="1"/>
      <name val="Times New Roman"/>
      <family val="1"/>
      <charset val="204"/>
    </font>
    <font>
      <b/>
      <sz val="9"/>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9">
    <xf numFmtId="0" fontId="0" fillId="0" borderId="0"/>
    <xf numFmtId="0" fontId="6" fillId="0" borderId="0"/>
    <xf numFmtId="0" fontId="3" fillId="0" borderId="0"/>
    <xf numFmtId="44" fontId="3" fillId="0" borderId="0" applyFont="0" applyFill="0" applyBorder="0" applyAlignment="0" applyProtection="0"/>
    <xf numFmtId="0" fontId="7" fillId="0" borderId="0"/>
    <xf numFmtId="0" fontId="8" fillId="0" borderId="2" applyNumberFormat="0">
      <alignment horizontal="right" vertical="top"/>
    </xf>
    <xf numFmtId="0" fontId="2" fillId="0" borderId="0"/>
    <xf numFmtId="44" fontId="2" fillId="0" borderId="0" applyFont="0" applyFill="0" applyBorder="0" applyAlignment="0" applyProtection="0"/>
    <xf numFmtId="0" fontId="1" fillId="0" borderId="0"/>
  </cellStyleXfs>
  <cellXfs count="164">
    <xf numFmtId="0" fontId="0" fillId="0" borderId="0" xfId="0"/>
    <xf numFmtId="49" fontId="4" fillId="0" borderId="0" xfId="0" applyNumberFormat="1" applyFont="1" applyFill="1"/>
    <xf numFmtId="49" fontId="5" fillId="0" borderId="0"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0" fontId="5" fillId="0" borderId="0" xfId="0" applyFont="1" applyFill="1" applyBorder="1" applyAlignment="1">
      <alignment vertical="center"/>
    </xf>
    <xf numFmtId="0" fontId="4" fillId="0" borderId="0" xfId="0" applyFont="1"/>
    <xf numFmtId="0" fontId="5" fillId="0" borderId="0" xfId="0" applyFont="1"/>
    <xf numFmtId="0" fontId="4" fillId="2" borderId="0" xfId="0" applyFont="1" applyFill="1"/>
    <xf numFmtId="4"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4" fillId="0" borderId="0" xfId="0" applyFont="1" applyFill="1"/>
    <xf numFmtId="4" fontId="4" fillId="0" borderId="0" xfId="0" applyNumberFormat="1" applyFont="1"/>
    <xf numFmtId="4" fontId="4" fillId="2" borderId="0" xfId="0" applyNumberFormat="1" applyFont="1" applyFill="1"/>
    <xf numFmtId="0" fontId="4" fillId="0" borderId="0" xfId="0" applyFont="1" applyFill="1" applyAlignment="1">
      <alignment horizontal="center" vertical="center" wrapText="1"/>
    </xf>
    <xf numFmtId="0" fontId="4" fillId="0" borderId="0" xfId="0" applyFont="1" applyFill="1" applyBorder="1"/>
    <xf numFmtId="4" fontId="4" fillId="0" borderId="0" xfId="0" applyNumberFormat="1" applyFont="1" applyFill="1"/>
    <xf numFmtId="4" fontId="4" fillId="0" borderId="0" xfId="0" applyNumberFormat="1" applyFont="1" applyFill="1" applyAlignment="1">
      <alignment horizontal="right"/>
    </xf>
    <xf numFmtId="0" fontId="10" fillId="0" borderId="0" xfId="0" applyFont="1" applyAlignment="1">
      <alignment vertical="center"/>
    </xf>
    <xf numFmtId="49" fontId="4" fillId="2" borderId="0" xfId="0" applyNumberFormat="1" applyFont="1" applyFill="1" applyAlignment="1">
      <alignment vertical="center"/>
    </xf>
    <xf numFmtId="0" fontId="4" fillId="0" borderId="0" xfId="0" applyFont="1" applyAlignment="1">
      <alignment vertical="center"/>
    </xf>
    <xf numFmtId="0" fontId="4" fillId="0" borderId="0" xfId="0" applyFont="1" applyAlignment="1">
      <alignment vertical="center" wrapText="1"/>
    </xf>
    <xf numFmtId="0" fontId="11" fillId="0" borderId="0" xfId="0" applyFont="1" applyAlignment="1">
      <alignment horizontal="justify" vertical="center"/>
    </xf>
    <xf numFmtId="49" fontId="4" fillId="2" borderId="1" xfId="0" applyNumberFormat="1" applyFont="1" applyFill="1" applyBorder="1" applyAlignment="1" applyProtection="1">
      <alignment horizontal="center" vertical="center" wrapText="1"/>
    </xf>
    <xf numFmtId="4" fontId="4" fillId="2" borderId="1" xfId="0" applyNumberFormat="1" applyFont="1" applyFill="1" applyBorder="1" applyAlignment="1">
      <alignment horizontal="center" vertical="center" wrapText="1"/>
    </xf>
    <xf numFmtId="0" fontId="4" fillId="2" borderId="1" xfId="0" applyNumberFormat="1" applyFont="1" applyFill="1" applyBorder="1" applyAlignment="1" applyProtection="1">
      <alignment horizontal="center" vertical="center" wrapText="1"/>
    </xf>
    <xf numFmtId="3" fontId="4" fillId="2" borderId="1" xfId="0" applyNumberFormat="1" applyFont="1" applyFill="1" applyBorder="1" applyAlignment="1" applyProtection="1">
      <alignment horizontal="center" vertical="center" wrapText="1"/>
    </xf>
    <xf numFmtId="4" fontId="4" fillId="2" borderId="1" xfId="0"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right" vertical="center" wrapText="1"/>
    </xf>
    <xf numFmtId="0" fontId="4" fillId="0" borderId="1" xfId="0" applyFont="1" applyBorder="1" applyAlignment="1">
      <alignment horizontal="justify" vertical="center" wrapText="1"/>
    </xf>
    <xf numFmtId="4" fontId="4" fillId="2"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4" fillId="0" borderId="3" xfId="0" applyFont="1" applyFill="1" applyBorder="1" applyAlignment="1">
      <alignment horizontal="center" vertical="center" wrapText="1"/>
    </xf>
    <xf numFmtId="49" fontId="13" fillId="2" borderId="0" xfId="0" applyNumberFormat="1" applyFont="1" applyFill="1" applyBorder="1" applyAlignment="1">
      <alignment horizontal="center" vertical="center"/>
    </xf>
    <xf numFmtId="49" fontId="13" fillId="2" borderId="0" xfId="0" applyNumberFormat="1" applyFont="1" applyFill="1" applyBorder="1" applyAlignment="1">
      <alignment horizontal="center" vertical="center" wrapText="1"/>
    </xf>
    <xf numFmtId="49" fontId="14" fillId="2" borderId="0" xfId="0" applyNumberFormat="1" applyFont="1" applyFill="1" applyAlignment="1">
      <alignment horizontal="center" wrapText="1"/>
    </xf>
    <xf numFmtId="49" fontId="4" fillId="2" borderId="1" xfId="0" applyNumberFormat="1" applyFont="1" applyFill="1" applyBorder="1" applyAlignment="1">
      <alignment horizontal="right" vertical="center"/>
    </xf>
    <xf numFmtId="2" fontId="4" fillId="2" borderId="1" xfId="0" applyNumberFormat="1" applyFont="1" applyFill="1" applyBorder="1" applyAlignment="1">
      <alignment horizontal="justify" vertical="center" wrapText="1"/>
    </xf>
    <xf numFmtId="4" fontId="4" fillId="2" borderId="1" xfId="0" applyNumberFormat="1" applyFont="1" applyFill="1" applyBorder="1" applyAlignment="1">
      <alignment horizontal="right" vertical="center"/>
    </xf>
    <xf numFmtId="49" fontId="4" fillId="2" borderId="1" xfId="0" applyNumberFormat="1" applyFont="1" applyFill="1" applyBorder="1" applyAlignment="1">
      <alignment horizontal="justify"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4" fontId="4" fillId="0" borderId="1" xfId="0" applyNumberFormat="1" applyFont="1" applyFill="1" applyBorder="1" applyAlignment="1">
      <alignment horizontal="right" vertical="center"/>
    </xf>
    <xf numFmtId="0" fontId="15" fillId="0" borderId="1" xfId="0" applyFont="1" applyFill="1" applyBorder="1" applyAlignment="1">
      <alignment horizontal="center" vertical="center" wrapText="1"/>
    </xf>
    <xf numFmtId="49" fontId="15" fillId="0" borderId="1" xfId="0" applyNumberFormat="1" applyFont="1" applyFill="1" applyBorder="1" applyAlignment="1">
      <alignment horizontal="right" vertical="center"/>
    </xf>
    <xf numFmtId="49" fontId="15" fillId="0" borderId="1" xfId="0" applyNumberFormat="1" applyFont="1" applyFill="1" applyBorder="1" applyAlignment="1">
      <alignment horizontal="justify" vertical="center" wrapText="1"/>
    </xf>
    <xf numFmtId="4" fontId="15" fillId="2" borderId="1" xfId="0" applyNumberFormat="1" applyFont="1" applyFill="1" applyBorder="1" applyAlignment="1">
      <alignment horizontal="right" vertical="center"/>
    </xf>
    <xf numFmtId="4" fontId="15" fillId="0" borderId="1" xfId="0" applyNumberFormat="1" applyFont="1" applyFill="1" applyBorder="1" applyAlignment="1">
      <alignment horizontal="right" vertical="center"/>
    </xf>
    <xf numFmtId="0" fontId="15" fillId="0" borderId="0" xfId="0" applyFont="1" applyFill="1"/>
    <xf numFmtId="49" fontId="15" fillId="2" borderId="1" xfId="0" applyNumberFormat="1" applyFont="1" applyFill="1" applyBorder="1" applyAlignment="1">
      <alignment horizontal="right" vertical="center"/>
    </xf>
    <xf numFmtId="0" fontId="15" fillId="2" borderId="1" xfId="0" applyFont="1" applyFill="1" applyBorder="1" applyAlignment="1">
      <alignment horizontal="justify" vertical="center" wrapText="1"/>
    </xf>
    <xf numFmtId="0" fontId="15" fillId="2" borderId="1" xfId="0" applyFont="1" applyFill="1" applyBorder="1" applyAlignment="1">
      <alignment horizontal="center" vertical="center" wrapText="1"/>
    </xf>
    <xf numFmtId="0" fontId="15" fillId="0" borderId="0" xfId="0" applyFont="1"/>
    <xf numFmtId="4" fontId="15" fillId="0" borderId="0" xfId="0" applyNumberFormat="1" applyFont="1" applyFill="1"/>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2" fontId="15" fillId="2" borderId="1" xfId="0" applyNumberFormat="1" applyFont="1" applyFill="1" applyBorder="1" applyAlignment="1">
      <alignment horizontal="justify" vertical="center" wrapText="1"/>
    </xf>
    <xf numFmtId="4" fontId="15" fillId="2" borderId="1" xfId="0" applyNumberFormat="1" applyFont="1" applyFill="1" applyBorder="1" applyAlignment="1">
      <alignment horizontal="right" vertical="center" wrapText="1"/>
    </xf>
    <xf numFmtId="49" fontId="15" fillId="2" borderId="1" xfId="0" applyNumberFormat="1" applyFont="1" applyFill="1" applyBorder="1" applyAlignment="1">
      <alignment horizontal="justify" vertical="center" wrapText="1"/>
    </xf>
    <xf numFmtId="4" fontId="15" fillId="0" borderId="0" xfId="0" applyNumberFormat="1" applyFont="1"/>
    <xf numFmtId="2" fontId="15" fillId="0" borderId="1" xfId="0" applyNumberFormat="1" applyFont="1" applyFill="1" applyBorder="1" applyAlignment="1">
      <alignment horizontal="justify" vertical="center" wrapText="1"/>
    </xf>
    <xf numFmtId="4" fontId="15" fillId="0" borderId="1" xfId="0" applyNumberFormat="1" applyFont="1" applyFill="1" applyBorder="1" applyAlignment="1">
      <alignment horizontal="right" vertical="center" wrapText="1"/>
    </xf>
    <xf numFmtId="0" fontId="4" fillId="2" borderId="1" xfId="0" applyNumberFormat="1" applyFont="1" applyFill="1" applyBorder="1" applyAlignment="1">
      <alignment horizontal="justify" vertical="center" wrapText="1"/>
    </xf>
    <xf numFmtId="49" fontId="4" fillId="0" borderId="1" xfId="0" applyNumberFormat="1" applyFont="1" applyFill="1" applyBorder="1" applyAlignment="1">
      <alignment horizontal="right" vertical="center"/>
    </xf>
    <xf numFmtId="0" fontId="4" fillId="0" borderId="1" xfId="0" applyFont="1" applyFill="1" applyBorder="1" applyAlignment="1">
      <alignment horizontal="justify" vertical="center" wrapText="1"/>
    </xf>
    <xf numFmtId="2" fontId="4" fillId="0" borderId="1" xfId="0" applyNumberFormat="1"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5" fillId="2" borderId="1" xfId="0" applyFont="1" applyFill="1" applyBorder="1" applyAlignment="1">
      <alignment horizontal="right" vertical="center" wrapText="1"/>
    </xf>
    <xf numFmtId="4" fontId="15" fillId="2" borderId="1" xfId="0" applyNumberFormat="1" applyFont="1" applyFill="1" applyBorder="1" applyAlignment="1"/>
    <xf numFmtId="4" fontId="15" fillId="0" borderId="1" xfId="0" applyNumberFormat="1" applyFont="1" applyFill="1" applyBorder="1" applyAlignment="1"/>
    <xf numFmtId="0" fontId="16" fillId="0" borderId="0" xfId="0" applyFont="1"/>
    <xf numFmtId="0" fontId="4" fillId="0" borderId="1" xfId="0" applyFont="1" applyBorder="1" applyAlignment="1">
      <alignment horizontal="center" vertical="center" wrapText="1"/>
    </xf>
    <xf numFmtId="0" fontId="4" fillId="0" borderId="1" xfId="0" applyFont="1" applyFill="1" applyBorder="1" applyAlignment="1">
      <alignment horizontal="right" vertical="center" wrapText="1"/>
    </xf>
    <xf numFmtId="4" fontId="4" fillId="0" borderId="1" xfId="0" applyNumberFormat="1" applyFont="1" applyFill="1" applyBorder="1" applyAlignment="1"/>
    <xf numFmtId="4" fontId="4" fillId="0" borderId="1" xfId="0" applyNumberFormat="1" applyFont="1" applyBorder="1" applyAlignment="1"/>
    <xf numFmtId="49" fontId="4" fillId="2" borderId="1" xfId="0" applyNumberFormat="1" applyFont="1" applyFill="1" applyBorder="1" applyAlignment="1">
      <alignment horizontal="left" vertical="center" wrapText="1"/>
    </xf>
    <xf numFmtId="49" fontId="15" fillId="2" borderId="1" xfId="0" applyNumberFormat="1" applyFont="1" applyFill="1" applyBorder="1" applyAlignment="1">
      <alignment horizontal="center" vertical="center"/>
    </xf>
    <xf numFmtId="0" fontId="15" fillId="0" borderId="1" xfId="0" applyFont="1" applyBorder="1" applyAlignment="1">
      <alignment horizontal="center" vertical="center" wrapText="1"/>
    </xf>
    <xf numFmtId="49" fontId="5" fillId="2" borderId="1" xfId="0" applyNumberFormat="1" applyFont="1" applyFill="1" applyBorder="1" applyAlignment="1">
      <alignment horizontal="right" vertical="center"/>
    </xf>
    <xf numFmtId="2" fontId="5" fillId="2" borderId="1" xfId="0" applyNumberFormat="1" applyFont="1" applyFill="1" applyBorder="1" applyAlignment="1">
      <alignment horizontal="justify"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horizontal="right" vertical="center"/>
    </xf>
    <xf numFmtId="4" fontId="5" fillId="0" borderId="1" xfId="0" applyNumberFormat="1" applyFont="1" applyFill="1" applyBorder="1" applyAlignment="1">
      <alignment horizontal="right" vertical="center"/>
    </xf>
    <xf numFmtId="0" fontId="4" fillId="2" borderId="1"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right" vertical="center" wrapText="1"/>
    </xf>
    <xf numFmtId="0" fontId="16" fillId="0" borderId="1" xfId="0" applyFont="1" applyFill="1" applyBorder="1" applyAlignment="1">
      <alignment horizontal="center" vertical="center" wrapText="1"/>
    </xf>
    <xf numFmtId="49" fontId="16" fillId="2" borderId="1" xfId="0" applyNumberFormat="1" applyFont="1" applyFill="1" applyBorder="1" applyAlignment="1">
      <alignment horizontal="right" vertical="center"/>
    </xf>
    <xf numFmtId="2" fontId="16" fillId="2" borderId="1" xfId="0" applyNumberFormat="1" applyFont="1" applyFill="1" applyBorder="1" applyAlignment="1">
      <alignment horizontal="justify" vertical="center" wrapText="1"/>
    </xf>
    <xf numFmtId="0" fontId="15" fillId="2" borderId="1" xfId="0" applyFont="1" applyFill="1" applyBorder="1" applyAlignment="1">
      <alignment vertical="center" wrapText="1"/>
    </xf>
    <xf numFmtId="4" fontId="16" fillId="2" borderId="1" xfId="0" applyNumberFormat="1" applyFont="1" applyFill="1" applyBorder="1" applyAlignment="1">
      <alignment horizontal="right" vertical="center"/>
    </xf>
    <xf numFmtId="0" fontId="4" fillId="0" borderId="1" xfId="0" applyFont="1" applyFill="1" applyBorder="1" applyAlignment="1">
      <alignment horizontal="center" vertical="center" wrapText="1"/>
    </xf>
    <xf numFmtId="0" fontId="15" fillId="2" borderId="1" xfId="0" applyNumberFormat="1" applyFont="1" applyFill="1" applyBorder="1" applyAlignment="1" applyProtection="1">
      <alignment horizontal="center" vertical="center" wrapText="1"/>
    </xf>
    <xf numFmtId="49" fontId="15" fillId="2" borderId="1" xfId="0" applyNumberFormat="1" applyFont="1" applyFill="1" applyBorder="1" applyAlignment="1" applyProtection="1">
      <alignment horizontal="right" vertical="center" wrapText="1"/>
    </xf>
    <xf numFmtId="0" fontId="15"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lignment horizontal="justify" vertical="center" wrapText="1"/>
    </xf>
    <xf numFmtId="1"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15"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4" fontId="4" fillId="2" borderId="1" xfId="6"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4" fontId="17" fillId="2" borderId="1" xfId="1" applyNumberFormat="1" applyFont="1" applyFill="1" applyBorder="1" applyAlignment="1">
      <alignment horizontal="right" vertical="center" wrapText="1"/>
    </xf>
    <xf numFmtId="4" fontId="4" fillId="2" borderId="1" xfId="1" applyNumberFormat="1" applyFont="1" applyFill="1" applyBorder="1" applyAlignment="1">
      <alignment horizontal="right" vertical="center" wrapText="1"/>
    </xf>
    <xf numFmtId="49" fontId="15" fillId="2" borderId="1" xfId="0" applyNumberFormat="1" applyFont="1" applyFill="1" applyBorder="1" applyAlignment="1">
      <alignment horizontal="center" vertical="center" wrapText="1"/>
    </xf>
    <xf numFmtId="4" fontId="15" fillId="2" borderId="1" xfId="1" applyNumberFormat="1" applyFont="1" applyFill="1" applyBorder="1" applyAlignment="1">
      <alignment horizontal="right" vertical="center" wrapText="1"/>
    </xf>
    <xf numFmtId="0" fontId="16" fillId="2" borderId="0" xfId="0" applyFont="1" applyFill="1"/>
    <xf numFmtId="4" fontId="4" fillId="2" borderId="1" xfId="0" applyNumberFormat="1" applyFont="1" applyFill="1" applyBorder="1" applyAlignment="1"/>
    <xf numFmtId="4" fontId="5" fillId="2" borderId="1" xfId="0" applyNumberFormat="1" applyFont="1" applyFill="1" applyBorder="1" applyAlignment="1" applyProtection="1">
      <alignment horizontal="right" vertical="center" wrapText="1"/>
    </xf>
    <xf numFmtId="4" fontId="5" fillId="2" borderId="1" xfId="0" applyNumberFormat="1" applyFont="1" applyFill="1" applyBorder="1" applyAlignment="1"/>
    <xf numFmtId="4" fontId="5" fillId="2" borderId="0" xfId="0" applyNumberFormat="1" applyFont="1" applyFill="1" applyBorder="1" applyAlignment="1">
      <alignment vertical="center"/>
    </xf>
    <xf numFmtId="4" fontId="5" fillId="2" borderId="0" xfId="0" applyNumberFormat="1" applyFont="1" applyFill="1" applyBorder="1" applyAlignment="1">
      <alignment horizontal="center" vertical="center"/>
    </xf>
    <xf numFmtId="4" fontId="17" fillId="2" borderId="1" xfId="0" applyNumberFormat="1" applyFont="1" applyFill="1" applyBorder="1" applyAlignment="1">
      <alignment horizontal="right" vertical="center" wrapText="1"/>
    </xf>
    <xf numFmtId="4" fontId="4" fillId="0" borderId="1" xfId="1" applyNumberFormat="1" applyFont="1" applyFill="1" applyBorder="1" applyAlignment="1">
      <alignment horizontal="righ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2" fontId="5" fillId="2" borderId="1" xfId="1" applyNumberFormat="1" applyFont="1" applyFill="1" applyBorder="1" applyAlignment="1" applyProtection="1">
      <alignment horizontal="right" vertical="center" wrapText="1"/>
      <protection hidden="1"/>
    </xf>
    <xf numFmtId="2" fontId="5" fillId="2" borderId="1" xfId="6" applyNumberFormat="1" applyFont="1" applyFill="1" applyBorder="1" applyAlignment="1">
      <alignment horizontal="justify" vertical="center" wrapText="1"/>
    </xf>
    <xf numFmtId="0" fontId="5" fillId="2" borderId="1" xfId="0" applyNumberFormat="1" applyFont="1" applyFill="1" applyBorder="1" applyAlignment="1" applyProtection="1">
      <alignment vertical="center" wrapText="1"/>
    </xf>
    <xf numFmtId="2" fontId="4" fillId="2" borderId="1" xfId="1" applyNumberFormat="1" applyFont="1" applyFill="1" applyBorder="1" applyAlignment="1" applyProtection="1">
      <alignment horizontal="right" vertical="center" wrapText="1"/>
      <protection hidden="1"/>
    </xf>
    <xf numFmtId="2" fontId="4" fillId="2" borderId="1" xfId="1" applyNumberFormat="1" applyFont="1" applyFill="1" applyBorder="1" applyAlignment="1" applyProtection="1">
      <alignment horizontal="justify" vertical="center" wrapText="1"/>
      <protection hidden="1"/>
    </xf>
    <xf numFmtId="0" fontId="4" fillId="2" borderId="5" xfId="0" applyNumberFormat="1" applyFont="1" applyFill="1" applyBorder="1" applyAlignment="1" applyProtection="1">
      <alignment horizontal="center" vertical="center" wrapText="1"/>
    </xf>
    <xf numFmtId="0" fontId="4" fillId="0" borderId="4" xfId="0" applyFont="1" applyBorder="1" applyAlignment="1">
      <alignment horizontal="justify" vertical="center" wrapText="1"/>
    </xf>
    <xf numFmtId="49" fontId="5" fillId="2" borderId="1" xfId="0" applyNumberFormat="1" applyFont="1" applyFill="1" applyBorder="1" applyAlignment="1" applyProtection="1">
      <alignment horizontal="right" vertical="center" wrapText="1"/>
    </xf>
    <xf numFmtId="2" fontId="5" fillId="2" borderId="4" xfId="0" applyNumberFormat="1" applyFont="1" applyFill="1" applyBorder="1" applyAlignment="1">
      <alignment horizontal="justify" vertical="center" wrapText="1"/>
    </xf>
    <xf numFmtId="0" fontId="5" fillId="2" borderId="4" xfId="0" applyNumberFormat="1" applyFont="1" applyFill="1" applyBorder="1" applyAlignment="1" applyProtection="1">
      <alignment vertical="center" wrapText="1"/>
    </xf>
    <xf numFmtId="49" fontId="4" fillId="2" borderId="1" xfId="0" applyNumberFormat="1" applyFont="1" applyFill="1" applyBorder="1" applyAlignment="1" applyProtection="1">
      <alignment horizontal="right" vertical="center" wrapText="1"/>
    </xf>
    <xf numFmtId="2" fontId="4" fillId="2" borderId="1" xfId="0" applyNumberFormat="1" applyFont="1" applyFill="1" applyBorder="1" applyAlignment="1">
      <alignment horizontal="right" vertical="center" wrapText="1"/>
    </xf>
    <xf numFmtId="0" fontId="4" fillId="2" borderId="1" xfId="0" applyNumberFormat="1" applyFont="1" applyFill="1" applyBorder="1" applyAlignment="1" applyProtection="1">
      <alignment vertical="center" wrapText="1"/>
    </xf>
    <xf numFmtId="49" fontId="4" fillId="2" borderId="1" xfId="0" applyNumberFormat="1" applyFont="1" applyFill="1" applyBorder="1" applyAlignment="1">
      <alignment horizontal="center"/>
    </xf>
    <xf numFmtId="2" fontId="4" fillId="2" borderId="1" xfId="0" applyNumberFormat="1" applyFont="1" applyFill="1" applyBorder="1" applyAlignment="1">
      <alignment horizontal="left" vertical="center" wrapText="1"/>
    </xf>
    <xf numFmtId="4" fontId="14" fillId="0" borderId="0" xfId="0" applyNumberFormat="1" applyFont="1"/>
    <xf numFmtId="0" fontId="5" fillId="2" borderId="1" xfId="0" applyNumberFormat="1" applyFont="1" applyFill="1" applyBorder="1" applyAlignment="1" applyProtection="1">
      <alignment horizontal="left" vertical="center" wrapText="1"/>
    </xf>
    <xf numFmtId="0" fontId="5" fillId="2" borderId="1" xfId="0" applyNumberFormat="1" applyFont="1" applyFill="1" applyBorder="1" applyAlignment="1" applyProtection="1">
      <alignment horizontal="center" vertical="center" wrapText="1"/>
    </xf>
    <xf numFmtId="4" fontId="5" fillId="0" borderId="1" xfId="0" applyNumberFormat="1" applyFont="1" applyFill="1" applyBorder="1" applyAlignment="1"/>
    <xf numFmtId="49" fontId="5" fillId="0" borderId="1" xfId="0" applyNumberFormat="1" applyFont="1" applyFill="1" applyBorder="1" applyAlignment="1">
      <alignment horizontal="right" vertical="center"/>
    </xf>
    <xf numFmtId="3" fontId="4" fillId="0" borderId="1" xfId="0" applyNumberFormat="1" applyFont="1" applyFill="1" applyBorder="1" applyAlignment="1" applyProtection="1">
      <alignment horizontal="center" vertical="center" wrapText="1"/>
    </xf>
    <xf numFmtId="4" fontId="5" fillId="0" borderId="1" xfId="0" applyNumberFormat="1" applyFont="1" applyFill="1" applyBorder="1" applyAlignment="1" applyProtection="1">
      <alignment horizontal="right" vertical="center" wrapText="1"/>
    </xf>
    <xf numFmtId="4" fontId="5" fillId="0" borderId="1" xfId="0" applyNumberFormat="1" applyFont="1" applyFill="1" applyBorder="1" applyAlignment="1">
      <alignment horizontal="right" vertical="center" wrapText="1"/>
    </xf>
    <xf numFmtId="4" fontId="4" fillId="0" borderId="1" xfId="6" applyNumberFormat="1" applyFont="1" applyFill="1" applyBorder="1" applyAlignment="1">
      <alignment horizontal="right" vertical="center" wrapText="1"/>
    </xf>
    <xf numFmtId="4" fontId="17" fillId="0" borderId="1" xfId="1" applyNumberFormat="1" applyFont="1" applyFill="1" applyBorder="1" applyAlignment="1">
      <alignment horizontal="right" vertical="center" wrapText="1"/>
    </xf>
    <xf numFmtId="0" fontId="5" fillId="2" borderId="0" xfId="0" applyFont="1" applyFill="1"/>
    <xf numFmtId="0" fontId="9" fillId="0" borderId="0" xfId="0" applyFont="1" applyAlignment="1">
      <alignment horizontal="center" vertical="center" wrapText="1"/>
    </xf>
    <xf numFmtId="0" fontId="9" fillId="3" borderId="0" xfId="0" applyFont="1" applyFill="1" applyAlignment="1">
      <alignment horizontal="center" vertical="center" wrapText="1"/>
    </xf>
    <xf numFmtId="4" fontId="4" fillId="2" borderId="1" xfId="0"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4" fontId="4" fillId="0" borderId="1" xfId="0" applyNumberFormat="1" applyFont="1" applyFill="1" applyBorder="1" applyAlignment="1" applyProtection="1">
      <alignment horizontal="center" vertical="center" wrapText="1"/>
    </xf>
    <xf numFmtId="4" fontId="12" fillId="0" borderId="1" xfId="0" applyNumberFormat="1" applyFont="1" applyFill="1" applyBorder="1" applyAlignment="1">
      <alignment horizontal="center" vertical="center" wrapText="1"/>
    </xf>
  </cellXfs>
  <cellStyles count="9">
    <cellStyle name="Данные (редактируемые)" xfId="5"/>
    <cellStyle name="Денежный 2" xfId="3"/>
    <cellStyle name="Денежный 3" xfId="7"/>
    <cellStyle name="Обычный" xfId="0" builtinId="0"/>
    <cellStyle name="Обычный 2" xfId="2"/>
    <cellStyle name="Обычный 3" xfId="4"/>
    <cellStyle name="Обычный 4" xfId="6"/>
    <cellStyle name="Обычный 5" xfId="8"/>
    <cellStyle name="Обычный_Tmp1" xfId="1"/>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480" Type="http://schemas.openxmlformats.org/officeDocument/2006/relationships/revisionLog" Target="revisionLog27.xml"/><Relationship Id="rId485" Type="http://schemas.openxmlformats.org/officeDocument/2006/relationships/revisionLog" Target="revisionLog32.xml"/><Relationship Id="rId515" Type="http://schemas.openxmlformats.org/officeDocument/2006/relationships/revisionLog" Target="revisionLog62.xml"/><Relationship Id="rId536" Type="http://schemas.openxmlformats.org/officeDocument/2006/relationships/revisionLog" Target="revisionLog83.xml"/><Relationship Id="rId510" Type="http://schemas.openxmlformats.org/officeDocument/2006/relationships/revisionLog" Target="revisionLog57.xml"/><Relationship Id="rId531" Type="http://schemas.openxmlformats.org/officeDocument/2006/relationships/revisionLog" Target="revisionLog78.xml"/><Relationship Id="rId552" Type="http://schemas.openxmlformats.org/officeDocument/2006/relationships/revisionLog" Target="revisionLog99.xml"/><Relationship Id="rId557" Type="http://schemas.openxmlformats.org/officeDocument/2006/relationships/revisionLog" Target="revisionLog104.xml"/><Relationship Id="rId459" Type="http://schemas.openxmlformats.org/officeDocument/2006/relationships/revisionLog" Target="revisionLog6.xml"/><Relationship Id="rId539" Type="http://schemas.openxmlformats.org/officeDocument/2006/relationships/revisionLog" Target="revisionLog86.xml"/><Relationship Id="rId462" Type="http://schemas.openxmlformats.org/officeDocument/2006/relationships/revisionLog" Target="revisionLog9.xml"/><Relationship Id="rId470" Type="http://schemas.openxmlformats.org/officeDocument/2006/relationships/revisionLog" Target="revisionLog17.xml"/><Relationship Id="rId475" Type="http://schemas.openxmlformats.org/officeDocument/2006/relationships/revisionLog" Target="revisionLog22.xml"/><Relationship Id="rId483" Type="http://schemas.openxmlformats.org/officeDocument/2006/relationships/revisionLog" Target="revisionLog30.xml"/><Relationship Id="rId488" Type="http://schemas.openxmlformats.org/officeDocument/2006/relationships/revisionLog" Target="revisionLog35.xml"/><Relationship Id="rId491" Type="http://schemas.openxmlformats.org/officeDocument/2006/relationships/revisionLog" Target="revisionLog38.xml"/><Relationship Id="rId496" Type="http://schemas.openxmlformats.org/officeDocument/2006/relationships/revisionLog" Target="revisionLog43.xml"/><Relationship Id="rId505" Type="http://schemas.openxmlformats.org/officeDocument/2006/relationships/revisionLog" Target="revisionLog52.xml"/><Relationship Id="rId518" Type="http://schemas.openxmlformats.org/officeDocument/2006/relationships/revisionLog" Target="revisionLog65.xml"/><Relationship Id="rId526" Type="http://schemas.openxmlformats.org/officeDocument/2006/relationships/revisionLog" Target="revisionLog73.xml"/><Relationship Id="rId500" Type="http://schemas.openxmlformats.org/officeDocument/2006/relationships/revisionLog" Target="revisionLog47.xml"/><Relationship Id="rId513" Type="http://schemas.openxmlformats.org/officeDocument/2006/relationships/revisionLog" Target="revisionLog60.xml"/><Relationship Id="rId521" Type="http://schemas.openxmlformats.org/officeDocument/2006/relationships/revisionLog" Target="revisionLog68.xml"/><Relationship Id="rId534" Type="http://schemas.openxmlformats.org/officeDocument/2006/relationships/revisionLog" Target="revisionLog81.xml"/><Relationship Id="rId542" Type="http://schemas.openxmlformats.org/officeDocument/2006/relationships/revisionLog" Target="revisionLog89.xml"/><Relationship Id="rId547" Type="http://schemas.openxmlformats.org/officeDocument/2006/relationships/revisionLog" Target="revisionLog94.xml"/><Relationship Id="rId550" Type="http://schemas.openxmlformats.org/officeDocument/2006/relationships/revisionLog" Target="revisionLog97.xml"/><Relationship Id="rId555" Type="http://schemas.openxmlformats.org/officeDocument/2006/relationships/revisionLog" Target="revisionLog102.xml"/><Relationship Id="rId563" Type="http://schemas.openxmlformats.org/officeDocument/2006/relationships/revisionLog" Target="revisionLog110.xml"/><Relationship Id="rId457" Type="http://schemas.openxmlformats.org/officeDocument/2006/relationships/revisionLog" Target="revisionLog4.xml"/><Relationship Id="rId460" Type="http://schemas.openxmlformats.org/officeDocument/2006/relationships/revisionLog" Target="revisionLog7.xml"/><Relationship Id="rId465" Type="http://schemas.openxmlformats.org/officeDocument/2006/relationships/revisionLog" Target="revisionLog12.xml"/><Relationship Id="rId473" Type="http://schemas.openxmlformats.org/officeDocument/2006/relationships/revisionLog" Target="revisionLog20.xml"/><Relationship Id="rId478" Type="http://schemas.openxmlformats.org/officeDocument/2006/relationships/revisionLog" Target="revisionLog25.xml"/><Relationship Id="rId481" Type="http://schemas.openxmlformats.org/officeDocument/2006/relationships/revisionLog" Target="revisionLog28.xml"/><Relationship Id="rId486" Type="http://schemas.openxmlformats.org/officeDocument/2006/relationships/revisionLog" Target="revisionLog33.xml"/><Relationship Id="rId494" Type="http://schemas.openxmlformats.org/officeDocument/2006/relationships/revisionLog" Target="revisionLog41.xml"/><Relationship Id="rId499" Type="http://schemas.openxmlformats.org/officeDocument/2006/relationships/revisionLog" Target="revisionLog46.xml"/><Relationship Id="rId508" Type="http://schemas.openxmlformats.org/officeDocument/2006/relationships/revisionLog" Target="revisionLog55.xml"/><Relationship Id="rId516" Type="http://schemas.openxmlformats.org/officeDocument/2006/relationships/revisionLog" Target="revisionLog63.xml"/><Relationship Id="rId529" Type="http://schemas.openxmlformats.org/officeDocument/2006/relationships/revisionLog" Target="revisionLog76.xml"/><Relationship Id="rId503" Type="http://schemas.openxmlformats.org/officeDocument/2006/relationships/revisionLog" Target="revisionLog50.xml"/><Relationship Id="rId511" Type="http://schemas.openxmlformats.org/officeDocument/2006/relationships/revisionLog" Target="revisionLog58.xml"/><Relationship Id="rId524" Type="http://schemas.openxmlformats.org/officeDocument/2006/relationships/revisionLog" Target="revisionLog71.xml"/><Relationship Id="rId532" Type="http://schemas.openxmlformats.org/officeDocument/2006/relationships/revisionLog" Target="revisionLog79.xml"/><Relationship Id="rId537" Type="http://schemas.openxmlformats.org/officeDocument/2006/relationships/revisionLog" Target="revisionLog84.xml"/><Relationship Id="rId540" Type="http://schemas.openxmlformats.org/officeDocument/2006/relationships/revisionLog" Target="revisionLog87.xml"/><Relationship Id="rId545" Type="http://schemas.openxmlformats.org/officeDocument/2006/relationships/revisionLog" Target="revisionLog92.xml"/><Relationship Id="rId553" Type="http://schemas.openxmlformats.org/officeDocument/2006/relationships/revisionLog" Target="revisionLog100.xml"/><Relationship Id="rId558" Type="http://schemas.openxmlformats.org/officeDocument/2006/relationships/revisionLog" Target="revisionLog105.xml"/><Relationship Id="rId561" Type="http://schemas.openxmlformats.org/officeDocument/2006/relationships/revisionLog" Target="revisionLog108.xml"/><Relationship Id="rId455" Type="http://schemas.openxmlformats.org/officeDocument/2006/relationships/revisionLog" Target="revisionLog2.xml"/><Relationship Id="rId463" Type="http://schemas.openxmlformats.org/officeDocument/2006/relationships/revisionLog" Target="revisionLog10.xml"/><Relationship Id="rId468" Type="http://schemas.openxmlformats.org/officeDocument/2006/relationships/revisionLog" Target="revisionLog15.xml"/><Relationship Id="rId471" Type="http://schemas.openxmlformats.org/officeDocument/2006/relationships/revisionLog" Target="revisionLog18.xml"/><Relationship Id="rId476" Type="http://schemas.openxmlformats.org/officeDocument/2006/relationships/revisionLog" Target="revisionLog23.xml"/><Relationship Id="rId484" Type="http://schemas.openxmlformats.org/officeDocument/2006/relationships/revisionLog" Target="revisionLog31.xml"/><Relationship Id="rId489" Type="http://schemas.openxmlformats.org/officeDocument/2006/relationships/revisionLog" Target="revisionLog36.xml"/><Relationship Id="rId497" Type="http://schemas.openxmlformats.org/officeDocument/2006/relationships/revisionLog" Target="revisionLog44.xml"/><Relationship Id="rId506" Type="http://schemas.openxmlformats.org/officeDocument/2006/relationships/revisionLog" Target="revisionLog53.xml"/><Relationship Id="rId519" Type="http://schemas.openxmlformats.org/officeDocument/2006/relationships/revisionLog" Target="revisionLog66.xml"/><Relationship Id="rId492" Type="http://schemas.openxmlformats.org/officeDocument/2006/relationships/revisionLog" Target="revisionLog39.xml"/><Relationship Id="rId501" Type="http://schemas.openxmlformats.org/officeDocument/2006/relationships/revisionLog" Target="revisionLog48.xml"/><Relationship Id="rId514" Type="http://schemas.openxmlformats.org/officeDocument/2006/relationships/revisionLog" Target="revisionLog61.xml"/><Relationship Id="rId522" Type="http://schemas.openxmlformats.org/officeDocument/2006/relationships/revisionLog" Target="revisionLog69.xml"/><Relationship Id="rId527" Type="http://schemas.openxmlformats.org/officeDocument/2006/relationships/revisionLog" Target="revisionLog74.xml"/><Relationship Id="rId530" Type="http://schemas.openxmlformats.org/officeDocument/2006/relationships/revisionLog" Target="revisionLog77.xml"/><Relationship Id="rId535" Type="http://schemas.openxmlformats.org/officeDocument/2006/relationships/revisionLog" Target="revisionLog82.xml"/><Relationship Id="rId543" Type="http://schemas.openxmlformats.org/officeDocument/2006/relationships/revisionLog" Target="revisionLog90.xml"/><Relationship Id="rId548" Type="http://schemas.openxmlformats.org/officeDocument/2006/relationships/revisionLog" Target="revisionLog95.xml"/><Relationship Id="rId556" Type="http://schemas.openxmlformats.org/officeDocument/2006/relationships/revisionLog" Target="revisionLog103.xml"/><Relationship Id="rId551" Type="http://schemas.openxmlformats.org/officeDocument/2006/relationships/revisionLog" Target="revisionLog98.xml"/><Relationship Id="rId458" Type="http://schemas.openxmlformats.org/officeDocument/2006/relationships/revisionLog" Target="revisionLog5.xml"/><Relationship Id="rId466" Type="http://schemas.openxmlformats.org/officeDocument/2006/relationships/revisionLog" Target="revisionLog13.xml"/><Relationship Id="rId474" Type="http://schemas.openxmlformats.org/officeDocument/2006/relationships/revisionLog" Target="revisionLog21.xml"/><Relationship Id="rId479" Type="http://schemas.openxmlformats.org/officeDocument/2006/relationships/revisionLog" Target="revisionLog26.xml"/><Relationship Id="rId487" Type="http://schemas.openxmlformats.org/officeDocument/2006/relationships/revisionLog" Target="revisionLog34.xml"/><Relationship Id="rId509" Type="http://schemas.openxmlformats.org/officeDocument/2006/relationships/revisionLog" Target="revisionLog56.xml"/><Relationship Id="rId461" Type="http://schemas.openxmlformats.org/officeDocument/2006/relationships/revisionLog" Target="revisionLog8.xml"/><Relationship Id="rId482" Type="http://schemas.openxmlformats.org/officeDocument/2006/relationships/revisionLog" Target="revisionLog29.xml"/><Relationship Id="rId490" Type="http://schemas.openxmlformats.org/officeDocument/2006/relationships/revisionLog" Target="revisionLog37.xml"/><Relationship Id="rId495" Type="http://schemas.openxmlformats.org/officeDocument/2006/relationships/revisionLog" Target="revisionLog42.xml"/><Relationship Id="rId504" Type="http://schemas.openxmlformats.org/officeDocument/2006/relationships/revisionLog" Target="revisionLog51.xml"/><Relationship Id="rId512" Type="http://schemas.openxmlformats.org/officeDocument/2006/relationships/revisionLog" Target="revisionLog59.xml"/><Relationship Id="rId517" Type="http://schemas.openxmlformats.org/officeDocument/2006/relationships/revisionLog" Target="revisionLog64.xml"/><Relationship Id="rId525" Type="http://schemas.openxmlformats.org/officeDocument/2006/relationships/revisionLog" Target="revisionLog72.xml"/><Relationship Id="rId533" Type="http://schemas.openxmlformats.org/officeDocument/2006/relationships/revisionLog" Target="revisionLog80.xml"/><Relationship Id="rId538" Type="http://schemas.openxmlformats.org/officeDocument/2006/relationships/revisionLog" Target="revisionLog85.xml"/><Relationship Id="rId546" Type="http://schemas.openxmlformats.org/officeDocument/2006/relationships/revisionLog" Target="revisionLog93.xml"/><Relationship Id="rId559" Type="http://schemas.openxmlformats.org/officeDocument/2006/relationships/revisionLog" Target="revisionLog106.xml"/><Relationship Id="rId520" Type="http://schemas.openxmlformats.org/officeDocument/2006/relationships/revisionLog" Target="revisionLog67.xml"/><Relationship Id="rId541" Type="http://schemas.openxmlformats.org/officeDocument/2006/relationships/revisionLog" Target="revisionLog88.xml"/><Relationship Id="rId554" Type="http://schemas.openxmlformats.org/officeDocument/2006/relationships/revisionLog" Target="revisionLog101.xml"/><Relationship Id="rId562" Type="http://schemas.openxmlformats.org/officeDocument/2006/relationships/revisionLog" Target="revisionLog109.xml"/><Relationship Id="rId456" Type="http://schemas.openxmlformats.org/officeDocument/2006/relationships/revisionLog" Target="revisionLog3.xml"/><Relationship Id="rId464" Type="http://schemas.openxmlformats.org/officeDocument/2006/relationships/revisionLog" Target="revisionLog11.xml"/><Relationship Id="rId469" Type="http://schemas.openxmlformats.org/officeDocument/2006/relationships/revisionLog" Target="revisionLog16.xml"/><Relationship Id="rId477" Type="http://schemas.openxmlformats.org/officeDocument/2006/relationships/revisionLog" Target="revisionLog24.xml"/><Relationship Id="rId498" Type="http://schemas.openxmlformats.org/officeDocument/2006/relationships/revisionLog" Target="revisionLog45.xml"/><Relationship Id="rId472" Type="http://schemas.openxmlformats.org/officeDocument/2006/relationships/revisionLog" Target="revisionLog19.xml"/><Relationship Id="rId493" Type="http://schemas.openxmlformats.org/officeDocument/2006/relationships/revisionLog" Target="revisionLog40.xml"/><Relationship Id="rId502" Type="http://schemas.openxmlformats.org/officeDocument/2006/relationships/revisionLog" Target="revisionLog49.xml"/><Relationship Id="rId507" Type="http://schemas.openxmlformats.org/officeDocument/2006/relationships/revisionLog" Target="revisionLog54.xml"/><Relationship Id="rId523" Type="http://schemas.openxmlformats.org/officeDocument/2006/relationships/revisionLog" Target="revisionLog70.xml"/><Relationship Id="rId528" Type="http://schemas.openxmlformats.org/officeDocument/2006/relationships/revisionLog" Target="revisionLog75.xml"/><Relationship Id="rId549" Type="http://schemas.openxmlformats.org/officeDocument/2006/relationships/revisionLog" Target="revisionLog96.xml"/><Relationship Id="rId544" Type="http://schemas.openxmlformats.org/officeDocument/2006/relationships/revisionLog" Target="revisionLog91.xml"/><Relationship Id="rId560" Type="http://schemas.openxmlformats.org/officeDocument/2006/relationships/revisionLog" Target="revisionLog107.xml"/><Relationship Id="rId467"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CC96FF6-725D-4E35-9E69-9C6320995B28}" diskRevisions="1" revisionId="12653" version="82">
  <header guid="{550FB4B5-DD44-4497-A882-33774524F2A4}" dateTime="2024-10-25T13:01:33" maxSheetId="2" userName="Кинева Светлана Александровна" r:id="rId455" minRId="9113" maxRId="9167">
    <sheetIdMap count="1">
      <sheetId val="1"/>
    </sheetIdMap>
  </header>
  <header guid="{5FAB4E95-FCE2-4DC7-B172-5174B7E22E59}" dateTime="2024-10-25T17:10:12" maxSheetId="2" userName="Новоселова Ирина Юрьевна" r:id="rId456" minRId="9168" maxRId="9181">
    <sheetIdMap count="1">
      <sheetId val="1"/>
    </sheetIdMap>
  </header>
  <header guid="{0146A137-1F49-400D-A9C5-8E186BA9DA1E}" dateTime="2024-10-28T11:15:21" maxSheetId="2" userName="Новоселова Ирина Юрьевна" r:id="rId457" minRId="9184" maxRId="9222">
    <sheetIdMap count="1">
      <sheetId val="1"/>
    </sheetIdMap>
  </header>
  <header guid="{53D4F155-9F15-4006-A4C2-4EE7D0973086}" dateTime="2024-10-28T12:06:24" maxSheetId="2" userName="Новоселова Ирина Юрьевна" r:id="rId458" minRId="9223" maxRId="9253">
    <sheetIdMap count="1">
      <sheetId val="1"/>
    </sheetIdMap>
  </header>
  <header guid="{C3F972B4-4262-4D6C-9938-C4ED70C793DC}" dateTime="2024-10-28T14:33:16" maxSheetId="2" userName="Кинева Светлана Александровна" r:id="rId459">
    <sheetIdMap count="1">
      <sheetId val="1"/>
    </sheetIdMap>
  </header>
  <header guid="{51CC91E4-2B96-4E69-802D-982CA6346A37}" dateTime="2024-10-28T14:35:02" maxSheetId="2" userName="Кинева Светлана Александровна" r:id="rId460" minRId="9254" maxRId="9259">
    <sheetIdMap count="1">
      <sheetId val="1"/>
    </sheetIdMap>
  </header>
  <header guid="{D2CD242D-24AD-468C-BBBD-C6B896C1F1CE}" dateTime="2024-10-28T14:35:27" maxSheetId="2" userName="Кинева Светлана Александровна" r:id="rId461" minRId="9260">
    <sheetIdMap count="1">
      <sheetId val="1"/>
    </sheetIdMap>
  </header>
  <header guid="{1DE7FA41-9F64-46BF-9E7F-3859751DC702}" dateTime="2024-10-28T14:40:46" maxSheetId="2" userName="Кинева Светлана Александровна" r:id="rId462" minRId="9261" maxRId="9266">
    <sheetIdMap count="1">
      <sheetId val="1"/>
    </sheetIdMap>
  </header>
  <header guid="{023A11FE-636A-4D3D-90EC-E5200F2FF520}" dateTime="2024-10-28T14:42:13" maxSheetId="2" userName="Кинева Светлана Александровна" r:id="rId463" minRId="9267" maxRId="9270">
    <sheetIdMap count="1">
      <sheetId val="1"/>
    </sheetIdMap>
  </header>
  <header guid="{3DAE6344-105B-4A8E-9390-EFF68221188B}" dateTime="2024-10-28T14:45:41" maxSheetId="2" userName="Кинева Светлана Александровна" r:id="rId464" minRId="9271" maxRId="9273">
    <sheetIdMap count="1">
      <sheetId val="1"/>
    </sheetIdMap>
  </header>
  <header guid="{EDCD8514-0A17-4D2D-8860-7D8A0CB8C125}" dateTime="2024-10-28T14:46:33" maxSheetId="2" userName="Кинева Светлана Александровна" r:id="rId465" minRId="9274" maxRId="9275">
    <sheetIdMap count="1">
      <sheetId val="1"/>
    </sheetIdMap>
  </header>
  <header guid="{F39687CD-1716-441E-8AA8-3C4FD3578B4E}" dateTime="2024-10-28T15:04:57" maxSheetId="2" userName="Кинева Светлана Александровна" r:id="rId466" minRId="9276" maxRId="9283">
    <sheetIdMap count="1">
      <sheetId val="1"/>
    </sheetIdMap>
  </header>
  <header guid="{1E1214F5-6A74-49F1-9648-4EC51ACFC0B4}" dateTime="2024-10-28T15:48:01" maxSheetId="2" userName="Новоселова Ирина Юрьевна" r:id="rId467" minRId="9284" maxRId="9288">
    <sheetIdMap count="1">
      <sheetId val="1"/>
    </sheetIdMap>
  </header>
  <header guid="{2B10F871-E8A6-4B51-84D3-8C165155A62D}" dateTime="2024-10-28T16:05:53" maxSheetId="2" userName="Новоселова Ирина Юрьевна" r:id="rId468" minRId="9289" maxRId="9304">
    <sheetIdMap count="1">
      <sheetId val="1"/>
    </sheetIdMap>
  </header>
  <header guid="{81FED3B9-F185-4BBE-B6C6-B97C19680E8E}" dateTime="2024-10-28T16:10:58" maxSheetId="2" userName="Кинева Светлана Александровна" r:id="rId469" minRId="9305" maxRId="9347">
    <sheetIdMap count="1">
      <sheetId val="1"/>
    </sheetIdMap>
  </header>
  <header guid="{9173B5EB-6C31-4D45-8D65-07EE81ED3233}" dateTime="2024-10-28T16:39:55" maxSheetId="2" userName="Кинева Светлана Александровна" r:id="rId470" minRId="9348" maxRId="9360">
    <sheetIdMap count="1">
      <sheetId val="1"/>
    </sheetIdMap>
  </header>
  <header guid="{F6D48A0B-280B-49BD-8C06-4CE3E9290AC8}" dateTime="2024-10-28T16:50:21" maxSheetId="2" userName="Новоселова Ирина Юрьевна" r:id="rId471" minRId="9361" maxRId="9406">
    <sheetIdMap count="1">
      <sheetId val="1"/>
    </sheetIdMap>
  </header>
  <header guid="{DFDD9A3A-3269-48B3-ACB6-D67B2098A15A}" dateTime="2024-10-28T16:57:15" maxSheetId="2" userName="Кинева Светлана Александровна" r:id="rId472" minRId="9409" maxRId="9453">
    <sheetIdMap count="1">
      <sheetId val="1"/>
    </sheetIdMap>
  </header>
  <header guid="{51F5F099-122B-4088-B8A2-45FE3E7879DB}" dateTime="2024-10-28T17:09:50" maxSheetId="2" userName="Новоселова Ирина Юрьевна" r:id="rId473" minRId="9454" maxRId="9492">
    <sheetIdMap count="1">
      <sheetId val="1"/>
    </sheetIdMap>
  </header>
  <header guid="{5654F8B7-4D44-40F5-91D8-164A40DB21DD}" dateTime="2024-10-28T17:10:34" maxSheetId="2" userName="Новоселова Ирина Юрьевна" r:id="rId474">
    <sheetIdMap count="1">
      <sheetId val="1"/>
    </sheetIdMap>
  </header>
  <header guid="{57DB7CAB-6A11-40CB-8C1E-137DC0174E84}" dateTime="2024-10-28T17:43:20" maxSheetId="2" userName="Новоселова Ирина Юрьевна" r:id="rId475" minRId="9495" maxRId="9506">
    <sheetIdMap count="1">
      <sheetId val="1"/>
    </sheetIdMap>
  </header>
  <header guid="{240463D4-D20A-432C-B836-1CA2B8D2B941}" dateTime="2024-10-29T09:11:18" maxSheetId="2" userName="Новоселова Ирина Юрьевна" r:id="rId476" minRId="9507" maxRId="9528">
    <sheetIdMap count="1">
      <sheetId val="1"/>
    </sheetIdMap>
  </header>
  <header guid="{484C2E16-A267-40C5-A1A7-1EC789996947}" dateTime="2024-10-29T09:39:15" maxSheetId="2" userName="Новоселова Ирина Юрьевна" r:id="rId477" minRId="9529" maxRId="9556">
    <sheetIdMap count="1">
      <sheetId val="1"/>
    </sheetIdMap>
  </header>
  <header guid="{35B53D09-4080-4AA2-BD7B-0225BCC4E6DF}" dateTime="2024-10-29T11:16:56" maxSheetId="2" userName="Новоселова Ирина Юрьевна" r:id="rId478" minRId="9557" maxRId="9592">
    <sheetIdMap count="1">
      <sheetId val="1"/>
    </sheetIdMap>
  </header>
  <header guid="{0F9BEFAF-B752-42D7-8DD8-AAE3A1A3CE9C}" dateTime="2024-10-29T11:56:32" maxSheetId="2" userName="Кинева Светлана Александровна" r:id="rId479">
    <sheetIdMap count="1">
      <sheetId val="1"/>
    </sheetIdMap>
  </header>
  <header guid="{370F5D03-C614-4983-8E64-55EF375F1CDD}" dateTime="2024-10-29T17:44:46" maxSheetId="2" userName="Новоселова Ирина Юрьевна" r:id="rId480" minRId="9593" maxRId="9883">
    <sheetIdMap count="1">
      <sheetId val="1"/>
    </sheetIdMap>
  </header>
  <header guid="{8826D20F-204A-4D8E-B0B5-9E8E5A31B42E}" dateTime="2024-10-29T18:05:53" maxSheetId="2" userName="Новоселова Ирина Юрьевна" r:id="rId481" minRId="9884" maxRId="9939">
    <sheetIdMap count="1">
      <sheetId val="1"/>
    </sheetIdMap>
  </header>
  <header guid="{734B35C6-5FCC-4E10-BA34-E3F7A53EF0A2}" dateTime="2024-10-30T09:35:24" maxSheetId="2" userName="Новоселова Ирина Юрьевна" r:id="rId482" minRId="9940" maxRId="9943">
    <sheetIdMap count="1">
      <sheetId val="1"/>
    </sheetIdMap>
  </header>
  <header guid="{6CBA3558-6BF5-4DB5-99ED-A427171D8021}" dateTime="2024-10-30T11:50:43" maxSheetId="2" userName="Новоселова Ирина Юрьевна" r:id="rId483" minRId="9946">
    <sheetIdMap count="1">
      <sheetId val="1"/>
    </sheetIdMap>
  </header>
  <header guid="{57BFA208-16EF-4020-A4AD-C174975682B5}" dateTime="2024-10-30T12:04:49" maxSheetId="2" userName="Новоселова Ирина Юрьевна" r:id="rId484">
    <sheetIdMap count="1">
      <sheetId val="1"/>
    </sheetIdMap>
  </header>
  <header guid="{B3AC074B-F87E-46B7-A030-B87DBE8191E9}" dateTime="2024-10-30T12:29:30" maxSheetId="2" userName="Новоселова Ирина Юрьевна" r:id="rId485">
    <sheetIdMap count="1">
      <sheetId val="1"/>
    </sheetIdMap>
  </header>
  <header guid="{AD8DACE2-629B-4803-98CD-FE036AEA07F4}" dateTime="2024-10-30T18:43:10" maxSheetId="2" userName="Новоселова Ирина Юрьевна" r:id="rId486" minRId="9947" maxRId="9957">
    <sheetIdMap count="1">
      <sheetId val="1"/>
    </sheetIdMap>
  </header>
  <header guid="{D9146081-E246-4165-9397-A08ED2D5581E}" dateTime="2024-10-31T17:37:21" maxSheetId="2" userName="Кинева Светлана Александровна" r:id="rId487" minRId="9958" maxRId="10045">
    <sheetIdMap count="1">
      <sheetId val="1"/>
    </sheetIdMap>
  </header>
  <header guid="{C0D4815A-73FD-4056-87B9-FAB6B6707894}" dateTime="2024-10-31T18:30:46" maxSheetId="2" userName="Кинева Светлана Александровна" r:id="rId488" minRId="10048" maxRId="10057">
    <sheetIdMap count="1">
      <sheetId val="1"/>
    </sheetIdMap>
  </header>
  <header guid="{180C3F48-FC1D-4FE7-A883-1667B90865E7}" dateTime="2024-10-31T19:00:51" maxSheetId="2" userName="Кинева Светлана Александровна" r:id="rId489" minRId="10058" maxRId="10098">
    <sheetIdMap count="1">
      <sheetId val="1"/>
    </sheetIdMap>
  </header>
  <header guid="{B541D23F-50E2-4FDB-9F3B-E435BB2BE24A}" dateTime="2024-10-31T19:06:08" maxSheetId="2" userName="Кинева Светлана Александровна" r:id="rId490">
    <sheetIdMap count="1">
      <sheetId val="1"/>
    </sheetIdMap>
  </header>
  <header guid="{28C7C3A9-9B32-445E-908A-8D5F7151422D}" dateTime="2024-11-01T09:27:46" maxSheetId="2" userName="Новоселова Ирина Юрьевна" r:id="rId491" minRId="10099" maxRId="10102">
    <sheetIdMap count="1">
      <sheetId val="1"/>
    </sheetIdMap>
  </header>
  <header guid="{85782DE5-9246-496E-8541-95CD22D92BDE}" dateTime="2024-11-01T09:29:10" maxSheetId="2" userName="Новоселова Ирина Юрьевна" r:id="rId492">
    <sheetIdMap count="1">
      <sheetId val="1"/>
    </sheetIdMap>
  </header>
  <header guid="{DCA6F1C2-E235-4907-8A55-D5187CFF08B0}" dateTime="2024-11-01T11:48:55" maxSheetId="2" userName="Кинева Светлана Александровна" r:id="rId493" minRId="10103" maxRId="10155">
    <sheetIdMap count="1">
      <sheetId val="1"/>
    </sheetIdMap>
  </header>
  <header guid="{D2C12F5A-10AD-4330-956A-94A7E51BD372}" dateTime="2024-11-01T12:16:38" maxSheetId="2" userName="Кинева Светлана Александровна" r:id="rId494" minRId="10156" maxRId="10170">
    <sheetIdMap count="1">
      <sheetId val="1"/>
    </sheetIdMap>
  </header>
  <header guid="{C48CB3F6-8E6C-4DE5-96EC-3D399974A666}" dateTime="2024-11-01T14:11:55" maxSheetId="2" userName="Кинева Светлана Александровна" r:id="rId495" minRId="10174" maxRId="10194">
    <sheetIdMap count="1">
      <sheetId val="1"/>
    </sheetIdMap>
  </header>
  <header guid="{603EBD00-D9BB-4CAB-BE09-6CE50AE66E0F}" dateTime="2024-11-01T14:28:55" maxSheetId="2" userName="Кинева Светлана Александровна" r:id="rId496" minRId="10195" maxRId="10219">
    <sheetIdMap count="1">
      <sheetId val="1"/>
    </sheetIdMap>
  </header>
  <header guid="{256A31EF-8EB5-44F1-9367-A577A4368AF9}" dateTime="2024-11-01T17:01:57" maxSheetId="2" userName="Новоселова Ирина Юрьевна" r:id="rId497" minRId="10220" maxRId="10221">
    <sheetIdMap count="1">
      <sheetId val="1"/>
    </sheetIdMap>
  </header>
  <header guid="{EA1B201A-CE83-4FF0-B50A-3CBCECDF42D7}" dateTime="2024-11-01T17:12:02" maxSheetId="2" userName="Новоселова Ирина Юрьевна" r:id="rId498" minRId="10222" maxRId="10230">
    <sheetIdMap count="1">
      <sheetId val="1"/>
    </sheetIdMap>
  </header>
  <header guid="{CEB3BDAA-33F4-4B8F-A668-4C4013CB05E3}" dateTime="2024-11-01T17:30:43" maxSheetId="2" userName="Новоселова Ирина Юрьевна" r:id="rId499">
    <sheetIdMap count="1">
      <sheetId val="1"/>
    </sheetIdMap>
  </header>
  <header guid="{C9D55D2D-E70F-46A1-AFF4-A87BB7EFF79A}" dateTime="2024-11-02T10:07:58" maxSheetId="2" userName="Новоселова Ирина Юрьевна" r:id="rId500">
    <sheetIdMap count="1">
      <sheetId val="1"/>
    </sheetIdMap>
  </header>
  <header guid="{D3C52969-B4D8-4419-B539-A6C32C589639}" dateTime="2024-11-02T11:03:57" maxSheetId="2" userName="Новоселова Ирина Юрьевна" r:id="rId501" minRId="10235" maxRId="10238">
    <sheetIdMap count="1">
      <sheetId val="1"/>
    </sheetIdMap>
  </header>
  <header guid="{A27EB8D8-B6A4-4FDF-B515-CA92E847BDBF}" dateTime="2024-11-02T11:09:13" maxSheetId="2" userName="Новоселова Ирина Юрьевна" r:id="rId502">
    <sheetIdMap count="1">
      <sheetId val="1"/>
    </sheetIdMap>
  </header>
  <header guid="{26D6AA2F-DE72-4DAB-850B-4D17D79617C5}" dateTime="2024-11-02T17:03:49" maxSheetId="2" userName="Кинева Светлана Александровна" r:id="rId503" minRId="10239" maxRId="10259">
    <sheetIdMap count="1">
      <sheetId val="1"/>
    </sheetIdMap>
  </header>
  <header guid="{6FAD98ED-F4AE-4C21-9431-45F8DDECBCFB}" dateTime="2024-11-02T17:17:19" maxSheetId="2" userName="Кинева Светлана Александровна" r:id="rId504" minRId="10260" maxRId="10284">
    <sheetIdMap count="1">
      <sheetId val="1"/>
    </sheetIdMap>
  </header>
  <header guid="{B8F5ACA8-0C02-4532-96A8-3E62148A8BCE}" dateTime="2024-11-02T17:17:23" maxSheetId="2" userName="Новоселова Ирина Юрьевна" r:id="rId505">
    <sheetIdMap count="1">
      <sheetId val="1"/>
    </sheetIdMap>
  </header>
  <header guid="{CD6A0F5A-3D24-45A6-AEC3-C80ADBD8BA17}" dateTime="2024-11-02T17:20:31" maxSheetId="2" userName="Новоселова Ирина Юрьевна" r:id="rId506">
    <sheetIdMap count="1">
      <sheetId val="1"/>
    </sheetIdMap>
  </header>
  <header guid="{DAB92FF1-D32C-43C6-A6EB-C7A7BFDF5A6C}" dateTime="2024-11-02T17:24:47" maxSheetId="2" userName="Кинева Светлана Александровна" r:id="rId507" minRId="10287" maxRId="10303">
    <sheetIdMap count="1">
      <sheetId val="1"/>
    </sheetIdMap>
  </header>
  <header guid="{3ABBACCC-1EC7-4D3F-A35D-8C450D04373B}" dateTime="2024-11-02T17:28:52" maxSheetId="2" userName="Новоселова Ирина Юрьевна" r:id="rId508">
    <sheetIdMap count="1">
      <sheetId val="1"/>
    </sheetIdMap>
  </header>
  <header guid="{B4840652-9304-461D-9D93-8A73240FB4E8}" dateTime="2024-11-02T17:34:45" maxSheetId="2" userName="Кинева Светлана Александровна" r:id="rId509" minRId="10304" maxRId="10321">
    <sheetIdMap count="1">
      <sheetId val="1"/>
    </sheetIdMap>
  </header>
  <header guid="{8ACD1CD7-D0CE-4559-A258-BA25F5E2E276}" dateTime="2024-11-02T17:34:51" maxSheetId="2" userName="Новоселова Ирина Юрьевна" r:id="rId510" minRId="10322">
    <sheetIdMap count="1">
      <sheetId val="1"/>
    </sheetIdMap>
  </header>
  <header guid="{11FBE35B-AD2A-46A1-A391-775E4FED90B5}" dateTime="2024-11-02T18:10:39" maxSheetId="2" userName="Новоселова Ирина Юрьевна" r:id="rId511" minRId="10323">
    <sheetIdMap count="1">
      <sheetId val="1"/>
    </sheetIdMap>
  </header>
  <header guid="{0955081D-DB7C-44A9-9986-296EDB6337FF}" dateTime="2024-11-02T19:34:39" maxSheetId="2" userName="Новоселова Ирина Юрьевна" r:id="rId512" minRId="10324" maxRId="10326">
    <sheetIdMap count="1">
      <sheetId val="1"/>
    </sheetIdMap>
  </header>
  <header guid="{6283C313-ED1C-49F2-8D68-E75F2BBC5628}" dateTime="2024-11-02T19:39:05" maxSheetId="2" userName="Новоселова Ирина Юрьевна" r:id="rId513" minRId="10327" maxRId="10328">
    <sheetIdMap count="1">
      <sheetId val="1"/>
    </sheetIdMap>
  </header>
  <header guid="{837F7069-E3E5-461C-A7E3-F103F33120EF}" dateTime="2024-11-02T19:40:57" maxSheetId="2" userName="Кинева Светлана Александровна" r:id="rId514" minRId="10329" maxRId="10448">
    <sheetIdMap count="1">
      <sheetId val="1"/>
    </sheetIdMap>
  </header>
  <header guid="{B839689E-E675-4174-AD18-BEFDCE474074}" dateTime="2024-11-02T20:35:57" maxSheetId="2" userName="Новоселова Ирина Юрьевна" r:id="rId515" minRId="10449" maxRId="10451">
    <sheetIdMap count="1">
      <sheetId val="1"/>
    </sheetIdMap>
  </header>
  <header guid="{CEB5B5C6-FA13-474D-BA4F-6C3C0E3463B8}" dateTime="2024-11-02T20:38:25" maxSheetId="2" userName="Новоселова Ирина Юрьевна" r:id="rId516" minRId="10452">
    <sheetIdMap count="1">
      <sheetId val="1"/>
    </sheetIdMap>
  </header>
  <header guid="{321ACD7C-D80F-4660-B291-F2F48E2D1994}" dateTime="2024-11-02T20:43:00" maxSheetId="2" userName="Новоселова Ирина Юрьевна" r:id="rId517" minRId="10453" maxRId="10457">
    <sheetIdMap count="1">
      <sheetId val="1"/>
    </sheetIdMap>
  </header>
  <header guid="{E4EDF12A-C25B-4721-B9D1-985D8A296394}" dateTime="2024-11-02T20:43:44" maxSheetId="2" userName="Кинева Светлана Александровна" r:id="rId518" minRId="10458" maxRId="10511">
    <sheetIdMap count="1">
      <sheetId val="1"/>
    </sheetIdMap>
  </header>
  <header guid="{B015C20D-243D-4BDC-B37A-1AF1E2103971}" dateTime="2024-11-05T08:45:38" maxSheetId="2" userName="Кинева Светлана Александровна" r:id="rId519" minRId="10512" maxRId="11331">
    <sheetIdMap count="1">
      <sheetId val="1"/>
    </sheetIdMap>
  </header>
  <header guid="{A0840499-69DA-4BB4-A77E-04BFC294059B}" dateTime="2024-11-05T08:46:20" maxSheetId="2" userName="Кинева Светлана Александровна" r:id="rId520">
    <sheetIdMap count="1">
      <sheetId val="1"/>
    </sheetIdMap>
  </header>
  <header guid="{13A95E73-965D-46E9-8505-C24A668AAB7D}" dateTime="2024-11-05T14:27:21" maxSheetId="2" userName="Кинева Светлана Александровна" r:id="rId521" minRId="11335" maxRId="11397">
    <sheetIdMap count="1">
      <sheetId val="1"/>
    </sheetIdMap>
  </header>
  <header guid="{0B5EB971-FAB0-4C40-BEEA-93AD7FEC8D7C}" dateTime="2024-11-05T15:03:31" maxSheetId="2" userName="Кинева Светлана Александровна" r:id="rId522" minRId="11398" maxRId="11416">
    <sheetIdMap count="1">
      <sheetId val="1"/>
    </sheetIdMap>
  </header>
  <header guid="{A267239D-2EEE-46B7-8B38-76716CC50309}" dateTime="2024-11-06T19:01:17" maxSheetId="2" userName="Кинева Светлана Александровна" r:id="rId523" minRId="11417" maxRId="11622">
    <sheetIdMap count="1">
      <sheetId val="1"/>
    </sheetIdMap>
  </header>
  <header guid="{B4D827FD-406C-44B1-AD5A-9EEC141855CC}" dateTime="2024-11-06T19:39:28" maxSheetId="2" userName="Кинева Светлана Александровна" r:id="rId524" minRId="11623">
    <sheetIdMap count="1">
      <sheetId val="1"/>
    </sheetIdMap>
  </header>
  <header guid="{43C13B72-9295-4B89-9670-FE4B1B330EA1}" dateTime="2024-11-07T10:10:11" maxSheetId="2" userName="Новоселова Ирина Юрьевна" r:id="rId525" minRId="11624" maxRId="11635">
    <sheetIdMap count="1">
      <sheetId val="1"/>
    </sheetIdMap>
  </header>
  <header guid="{C4463A1E-9E26-435E-A496-D447653124CC}" dateTime="2024-11-08T12:32:22" maxSheetId="2" userName="Кинева Светлана Александровна" r:id="rId526" minRId="11638" maxRId="11680">
    <sheetIdMap count="1">
      <sheetId val="1"/>
    </sheetIdMap>
  </header>
  <header guid="{399A2557-E4ED-46F3-8916-75D6A27FB7FB}" dateTime="2024-11-08T12:33:15" maxSheetId="2" userName="Кинева Светлана Александровна" r:id="rId527" minRId="11681" maxRId="11684">
    <sheetIdMap count="1">
      <sheetId val="1"/>
    </sheetIdMap>
  </header>
  <header guid="{991AD9B3-D2FD-4951-B7A4-278EB4C98825}" dateTime="2024-11-08T13:28:55" maxSheetId="2" userName="Кинева Светлана Александровна" r:id="rId528" minRId="11685" maxRId="11755">
    <sheetIdMap count="1">
      <sheetId val="1"/>
    </sheetIdMap>
  </header>
  <header guid="{D6BA8DB6-1A79-4DB3-887E-34903BFEB1E2}" dateTime="2024-11-08T17:33:17" maxSheetId="2" userName="Кинева Светлана Александровна" r:id="rId529">
    <sheetIdMap count="1">
      <sheetId val="1"/>
    </sheetIdMap>
  </header>
  <header guid="{9C98CA21-2CC4-44C0-BCF0-84DCC877F8B8}" dateTime="2024-11-08T18:28:48" maxSheetId="2" userName="Кинева Светлана Александровна" r:id="rId530" minRId="11756" maxRId="11801">
    <sheetIdMap count="1">
      <sheetId val="1"/>
    </sheetIdMap>
  </header>
  <header guid="{C8E7A826-5EFA-481D-8383-A7752A6D2521}" dateTime="2024-11-08T18:32:16" maxSheetId="2" userName="Парамонова Оксана Борисовна" r:id="rId531" minRId="11802" maxRId="11817">
    <sheetIdMap count="1">
      <sheetId val="1"/>
    </sheetIdMap>
  </header>
  <header guid="{5E19DCCF-1514-498A-8A1C-AEED67390514}" dateTime="2024-11-08T18:34:56" maxSheetId="2" userName="Парамонова Оксана Борисовна" r:id="rId532">
    <sheetIdMap count="1">
      <sheetId val="1"/>
    </sheetIdMap>
  </header>
  <header guid="{54F04C9D-EC1D-4070-884A-591755726858}" dateTime="2024-11-08T18:52:02" maxSheetId="2" userName="Парамонова Оксана Борисовна" r:id="rId533" minRId="11821">
    <sheetIdMap count="1">
      <sheetId val="1"/>
    </sheetIdMap>
  </header>
  <header guid="{2FCA131C-4352-4B41-9AA7-54B616052637}" dateTime="2024-11-08T19:01:05" maxSheetId="2" userName="Кинева Светлана Александровна" r:id="rId534" minRId="11825">
    <sheetIdMap count="1">
      <sheetId val="1"/>
    </sheetIdMap>
  </header>
  <header guid="{314FCCA4-FFE2-41F3-9DDE-22F8711D585D}" dateTime="2024-11-08T19:21:17" maxSheetId="2" userName="Кинева Светлана Александровна" r:id="rId535" minRId="11826" maxRId="11835">
    <sheetIdMap count="1">
      <sheetId val="1"/>
    </sheetIdMap>
  </header>
  <header guid="{8244A397-008A-4D72-BE31-F4A017F6A4F6}" dateTime="2024-11-08T19:46:48" maxSheetId="2" userName="Кинева Светлана Александровна" r:id="rId536" minRId="11839" maxRId="11840">
    <sheetIdMap count="1">
      <sheetId val="1"/>
    </sheetIdMap>
  </header>
  <header guid="{5B45FEE0-2C46-4550-87F6-7B0D44C9371D}" dateTime="2024-11-08T20:03:46" maxSheetId="2" userName="Кинева Светлана Александровна" r:id="rId537" minRId="11841" maxRId="11842">
    <sheetIdMap count="1">
      <sheetId val="1"/>
    </sheetIdMap>
  </header>
  <header guid="{88F6A3F9-13FE-4E64-973F-E0EF86D1C83D}" dateTime="2024-11-08T20:05:55" maxSheetId="2" userName="Кинева Светлана Александровна" r:id="rId538" minRId="11843">
    <sheetIdMap count="1">
      <sheetId val="1"/>
    </sheetIdMap>
  </header>
  <header guid="{FB334FBE-7D21-40FB-AAF9-6F6850B99D5E}" dateTime="2024-11-08T20:09:36" maxSheetId="2" userName="Кинева Светлана Александровна" r:id="rId539" minRId="11847" maxRId="11848">
    <sheetIdMap count="1">
      <sheetId val="1"/>
    </sheetIdMap>
  </header>
  <header guid="{BAAF95A1-7BA7-4253-BAFC-B6BD9756A570}" dateTime="2024-11-09T10:12:09" maxSheetId="2" userName="Новоселова Ирина Юрьевна" r:id="rId540" minRId="11849" maxRId="12408">
    <sheetIdMap count="1">
      <sheetId val="1"/>
    </sheetIdMap>
  </header>
  <header guid="{FB7D2745-500E-4CF7-B597-8603FD9B2AD1}" dateTime="2024-11-09T10:13:25" maxSheetId="2" userName="Новоселова Ирина Юрьевна" r:id="rId541" minRId="12409">
    <sheetIdMap count="1">
      <sheetId val="1"/>
    </sheetIdMap>
  </header>
  <header guid="{3FD47BA0-1636-4FA3-BE52-E79F58DCAE67}" dateTime="2024-11-09T10:15:34" maxSheetId="2" userName="Кинева Светлана Александровна" r:id="rId542" minRId="12410">
    <sheetIdMap count="1">
      <sheetId val="1"/>
    </sheetIdMap>
  </header>
  <header guid="{5EC05E4A-C0C9-4DEA-AA51-984E2BC62F46}" dateTime="2024-11-09T10:15:41" maxSheetId="2" userName="Новоселова Ирина Юрьевна" r:id="rId543">
    <sheetIdMap count="1">
      <sheetId val="1"/>
    </sheetIdMap>
  </header>
  <header guid="{74BB6271-3C76-4C07-8250-56C9991F2E3B}" dateTime="2024-11-09T10:16:18" maxSheetId="2" userName="Кинева Светлана Александровна" r:id="rId544">
    <sheetIdMap count="1">
      <sheetId val="1"/>
    </sheetIdMap>
  </header>
  <header guid="{3202235A-A5B2-4573-BE6C-C1D2E44B13FD}" dateTime="2024-11-09T10:17:46" maxSheetId="2" userName="Кинева Светлана Александровна" r:id="rId545" minRId="12416" maxRId="12425">
    <sheetIdMap count="1">
      <sheetId val="1"/>
    </sheetIdMap>
  </header>
  <header guid="{454FD31D-C0C2-4F0E-88D3-F3911ABB9295}" dateTime="2024-11-09T10:48:53" maxSheetId="2" userName="Новоселова Ирина Юрьевна" r:id="rId546">
    <sheetIdMap count="1">
      <sheetId val="1"/>
    </sheetIdMap>
  </header>
  <header guid="{29623F7B-B1AC-47A0-AA4A-B307EA135DFE}" dateTime="2024-11-09T10:51:48" maxSheetId="2" userName="Кинева Светлана Александровна" r:id="rId547" minRId="12428">
    <sheetIdMap count="1">
      <sheetId val="1"/>
    </sheetIdMap>
  </header>
  <header guid="{45CCF316-FEDD-46AF-A76B-1A04057A6BDC}" dateTime="2024-11-09T12:06:30" maxSheetId="2" userName="Кинева Светлана Александровна" r:id="rId548" minRId="12429">
    <sheetIdMap count="1">
      <sheetId val="1"/>
    </sheetIdMap>
  </header>
  <header guid="{3D4A76BD-42CB-4300-8DAD-8EE3C0BCE569}" dateTime="2024-11-09T12:16:54" maxSheetId="2" userName="Кинева Светлана Александровна" r:id="rId549">
    <sheetIdMap count="1">
      <sheetId val="1"/>
    </sheetIdMap>
  </header>
  <header guid="{806D5007-C1AC-4043-9F01-71ACD26DE7E9}" dateTime="2024-11-09T12:17:43" maxSheetId="2" userName="Кинева Светлана Александровна" r:id="rId550">
    <sheetIdMap count="1">
      <sheetId val="1"/>
    </sheetIdMap>
  </header>
  <header guid="{622C3F87-959E-4AD1-A805-83B58547D761}" dateTime="2024-11-09T12:18:11" maxSheetId="2" userName="Кинева Светлана Александровна" r:id="rId551" minRId="12436" maxRId="12439">
    <sheetIdMap count="1">
      <sheetId val="1"/>
    </sheetIdMap>
  </header>
  <header guid="{D91A988E-6856-40A3-80C3-6D8B5E3BFF0B}" dateTime="2024-11-13T12:06:30" maxSheetId="2" userName="Кинева Светлана Александровна" r:id="rId552" minRId="12440" maxRId="12561">
    <sheetIdMap count="1">
      <sheetId val="1"/>
    </sheetIdMap>
  </header>
  <header guid="{D072A51E-CA41-444E-BABB-66420E2EE128}" dateTime="2024-11-13T12:38:59" maxSheetId="2" userName="Кинева Светлана Александровна" r:id="rId553" minRId="12564" maxRId="12580">
    <sheetIdMap count="1">
      <sheetId val="1"/>
    </sheetIdMap>
  </header>
  <header guid="{32F52E13-C31F-435C-9F39-39D73AD001DE}" dateTime="2024-11-13T13:00:28" maxSheetId="2" userName="Парамонова Оксана Борисовна" r:id="rId554" minRId="12583" maxRId="12590">
    <sheetIdMap count="1">
      <sheetId val="1"/>
    </sheetIdMap>
  </header>
  <header guid="{D2A7E33E-4FF3-4A41-A275-BAD16BCD9D96}" dateTime="2024-11-13T13:03:22" maxSheetId="2" userName="Парамонова Оксана Борисовна" r:id="rId555" minRId="12594" maxRId="12604">
    <sheetIdMap count="1">
      <sheetId val="1"/>
    </sheetIdMap>
  </header>
  <header guid="{48F8DC1A-1BD3-460E-9819-402981E905B0}" dateTime="2024-11-13T13:06:00" maxSheetId="2" userName="Парамонова Оксана Борисовна" r:id="rId556" minRId="12605" maxRId="12611">
    <sheetIdMap count="1">
      <sheetId val="1"/>
    </sheetIdMap>
  </header>
  <header guid="{498601E8-4973-4DCC-830A-26B4EC445E62}" dateTime="2024-11-13T13:55:33" maxSheetId="2" userName="Парамонова Оксана Борисовна" r:id="rId557" minRId="12612" maxRId="12614">
    <sheetIdMap count="1">
      <sheetId val="1"/>
    </sheetIdMap>
  </header>
  <header guid="{EB9A487E-3D99-45EB-A0DC-FC77C5C0180B}" dateTime="2024-11-13T14:06:26" maxSheetId="2" userName="Парамонова Оксана Борисовна" r:id="rId558" minRId="12615" maxRId="12625">
    <sheetIdMap count="1">
      <sheetId val="1"/>
    </sheetIdMap>
  </header>
  <header guid="{10E20C88-FDE7-4DB0-BE47-95566D463C92}" dateTime="2024-11-13T14:24:19" maxSheetId="2" userName="Парамонова Оксана Борисовна" r:id="rId559" minRId="12626" maxRId="12643">
    <sheetIdMap count="1">
      <sheetId val="1"/>
    </sheetIdMap>
  </header>
  <header guid="{7EF09839-6B1C-4ABF-8010-E693B8384378}" dateTime="2024-11-13T14:26:36" maxSheetId="2" userName="Парамонова Оксана Борисовна" r:id="rId560">
    <sheetIdMap count="1">
      <sheetId val="1"/>
    </sheetIdMap>
  </header>
  <header guid="{3066F922-2462-4D24-96D4-2A08117A3982}" dateTime="2024-11-13T14:27:30" maxSheetId="2" userName="Парамонова Оксана Борисовна" r:id="rId561">
    <sheetIdMap count="1">
      <sheetId val="1"/>
    </sheetIdMap>
  </header>
  <header guid="{252B598A-0DF2-47C0-8073-5A86B509A241}" dateTime="2024-11-13T18:00:34" maxSheetId="2" userName="Шлёмина Марина Васильевна" r:id="rId562" minRId="12650">
    <sheetIdMap count="1">
      <sheetId val="1"/>
    </sheetIdMap>
  </header>
  <header guid="{5CC96FF6-725D-4E35-9E69-9C6320995B28}" dateTime="2024-11-13T22:40:27" maxSheetId="2" userName="Бессмертных Людмила Александровна" r:id="rId563">
    <sheetIdMap count="1">
      <sheetId val="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67" sId="1" numFmtId="4">
    <oc r="I148">
      <v>1000</v>
    </oc>
    <nc r="I148">
      <v>0</v>
    </nc>
  </rcc>
  <rcc rId="9268" sId="1" numFmtId="4">
    <oc r="J148">
      <v>1000</v>
    </oc>
    <nc r="J148">
      <v>0</v>
    </nc>
  </rcc>
  <rcc rId="9269" sId="1" numFmtId="4">
    <oc r="K148">
      <v>1000</v>
    </oc>
    <nc r="K148">
      <v>0</v>
    </nc>
  </rcc>
  <rcc rId="9270" sId="1" numFmtId="4">
    <oc r="H149">
      <v>206.49</v>
    </oc>
    <nc r="H149">
      <v>0</v>
    </nc>
  </rcc>
  <rfmt sheetId="1" sqref="A148:XFD148" start="0" length="2147483647">
    <dxf>
      <font>
        <color auto="1"/>
      </font>
    </dxf>
  </rfmt>
  <rfmt sheetId="1" sqref="A149:XFD149" start="0" length="2147483647">
    <dxf>
      <font>
        <color auto="1"/>
      </font>
    </dxf>
  </rfmt>
  <rfmt sheetId="1" sqref="A228:XFD228" start="0" length="2147483647">
    <dxf>
      <font>
        <color auto="1"/>
      </font>
    </dxf>
  </rfmt>
  <rfmt sheetId="1" sqref="A263:XFD263" start="0" length="2147483647">
    <dxf>
      <font>
        <color auto="1"/>
      </font>
    </dxf>
  </rfmt>
</revision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64" sId="1" numFmtId="4">
    <oc r="H485">
      <v>960580.8</v>
    </oc>
    <nc r="H485">
      <v>1018528.5</v>
    </nc>
  </rcc>
  <rcc rId="12565" sId="1" numFmtId="4">
    <oc r="H490">
      <v>2461713.2000000002</v>
    </oc>
    <nc r="H490">
      <v>839166.79</v>
    </nc>
  </rcc>
  <rcc rId="12566" sId="1" numFmtId="4">
    <oc r="H496">
      <v>274395.7</v>
    </oc>
    <nc r="H496">
      <v>268907.78999999998</v>
    </nc>
  </rcc>
  <rcc rId="12567" sId="1" numFmtId="4">
    <oc r="H499">
      <v>55767.5</v>
    </oc>
    <nc r="H499">
      <v>55767.34</v>
    </nc>
  </rcc>
  <rcc rId="12568" sId="1" numFmtId="4">
    <oc r="H504">
      <v>72383.8</v>
    </oc>
    <nc r="H504">
      <v>72369.89</v>
    </nc>
  </rcc>
  <rcc rId="12569" sId="1" numFmtId="4">
    <oc r="H507">
      <v>1177748.8</v>
    </oc>
    <nc r="H507">
      <v>1865531.79</v>
    </nc>
  </rcc>
  <rcc rId="12570" sId="1" numFmtId="4">
    <oc r="H509">
      <v>11765305.4</v>
    </oc>
    <nc r="H509">
      <v>11588926.640000001</v>
    </nc>
  </rcc>
  <rcc rId="12571" sId="1" numFmtId="4">
    <oc r="H510">
      <v>163599</v>
    </oc>
    <nc r="H510">
      <v>177640</v>
    </nc>
  </rcc>
  <rcc rId="12572" sId="1" numFmtId="4">
    <oc r="H511">
      <v>20.100000000000001</v>
    </oc>
    <nc r="H511">
      <v>20.079999999999998</v>
    </nc>
  </rcc>
  <rcc rId="12573" sId="1" numFmtId="4">
    <oc r="H512">
      <v>3874.2</v>
    </oc>
    <nc r="H512">
      <v>3874.1</v>
    </nc>
  </rcc>
  <rcc rId="12574" sId="1" numFmtId="4">
    <oc r="H513">
      <v>19809.900000000001</v>
    </oc>
    <nc r="H513">
      <v>13329.83</v>
    </nc>
  </rcc>
  <rcc rId="12575" sId="1" numFmtId="4">
    <oc r="H514">
      <v>5683.9</v>
    </oc>
    <nc r="H514">
      <v>5683.88</v>
    </nc>
  </rcc>
  <rcc rId="12576" sId="1" numFmtId="4">
    <oc r="H516">
      <v>1433.4</v>
    </oc>
    <nc r="H516">
      <v>1433.6</v>
    </nc>
  </rcc>
  <rcc rId="12577" sId="1" numFmtId="4">
    <oc r="H520">
      <v>224204.4</v>
    </oc>
    <nc r="H520">
      <v>218113.4</v>
    </nc>
  </rcc>
  <rcc rId="12578" sId="1" numFmtId="4">
    <oc r="H522">
      <v>22402</v>
    </oc>
    <nc r="H522">
      <v>22401.91</v>
    </nc>
  </rcc>
  <rcc rId="12579" sId="1" numFmtId="4">
    <oc r="H523">
      <v>96243.85</v>
    </oc>
    <nc r="H523">
      <v>81938.36</v>
    </nc>
  </rcc>
  <rcc rId="12580" sId="1" numFmtId="4">
    <oc r="H532">
      <v>0</v>
    </oc>
    <nc r="H532">
      <v>-1033.3499999999999</v>
    </nc>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свод!$A$9:$EZ$573</formula>
    <oldFormula>свод!$A$9:$EZ$573</oldFormula>
  </rdn>
  <rcv guid="{D9CE45CD-2A62-48B4-A1B4-30864FD70090}" action="add"/>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83" sId="1" numFmtId="4">
    <oc r="F12">
      <v>5713251.9800000004</v>
    </oc>
    <nc r="F12">
      <v>6183438.6500000004</v>
    </nc>
  </rcc>
  <rcc rId="12584" sId="1" numFmtId="4">
    <oc r="F16">
      <v>31800.28</v>
    </oc>
    <nc r="F16">
      <v>55000.28</v>
    </nc>
  </rcc>
  <rcc rId="12585" sId="1" numFmtId="4">
    <oc r="F18">
      <v>335486.17</v>
    </oc>
    <nc r="F18">
      <v>433999.17</v>
    </nc>
  </rcc>
  <rcc rId="12586" sId="1" numFmtId="4">
    <oc r="F27">
      <v>200222.35</v>
    </oc>
    <nc r="F27">
      <v>319022.34999999998</v>
    </nc>
  </rcc>
  <rcc rId="12587" sId="1" numFmtId="4">
    <oc r="F30">
      <v>25863.32</v>
    </oc>
    <nc r="F30">
      <v>26956.38</v>
    </nc>
  </rcc>
  <rcc rId="12588" sId="1" numFmtId="4">
    <oc r="F31">
      <v>123.2</v>
    </oc>
    <nc r="F31">
      <v>125.39</v>
    </nc>
  </rcc>
  <rcc rId="12589" sId="1" numFmtId="4">
    <oc r="F32">
      <v>26817.34</v>
    </oc>
    <nc r="F32">
      <v>28709.29</v>
    </nc>
  </rcc>
  <rcc rId="12590" sId="1" numFmtId="4">
    <oc r="F33">
      <v>-3213.77</v>
    </oc>
    <nc r="F33">
      <v>-3638.76</v>
    </nc>
  </rcc>
  <rcv guid="{AA2F5195-8345-48C8-A31B-928150F1231A}" action="delete"/>
  <rdn rId="0" localSheetId="1" customView="1" name="Z_AA2F5195_8345_48C8_A31B_928150F1231A_.wvu.PrintArea" hidden="1" oldHidden="1">
    <formula>свод!$A$1:$K$581</formula>
    <oldFormula>свод!$A$1:$K$581</oldFormula>
  </rdn>
  <rdn rId="0" localSheetId="1" customView="1" name="Z_AA2F5195_8345_48C8_A31B_928150F1231A_.wvu.PrintTitles" hidden="1" oldHidden="1">
    <formula>свод!$6:$8</formula>
    <oldFormula>свод!$6:$8</oldFormula>
  </rdn>
  <rdn rId="0" localSheetId="1" customView="1" name="Z_AA2F5195_8345_48C8_A31B_928150F1231A_.wvu.FilterData" hidden="1" oldHidden="1">
    <formula>свод!$A$9:$EZ$573</formula>
    <oldFormula>свод!$A$9:$EZ$573</oldFormula>
  </rdn>
  <rcv guid="{AA2F5195-8345-48C8-A31B-928150F1231A}" action="add"/>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94" sId="1" numFmtId="4">
    <oc r="F82">
      <v>3238.89</v>
    </oc>
    <nc r="F82">
      <v>4176.91</v>
    </nc>
  </rcc>
  <rcc rId="12595" sId="1" numFmtId="4">
    <oc r="F83">
      <v>400000</v>
    </oc>
    <nc r="F83">
      <v>520000</v>
    </nc>
  </rcc>
  <rcc rId="12596" sId="1" numFmtId="4">
    <oc r="F84">
      <v>20000</v>
    </oc>
    <nc r="F84">
      <v>35000</v>
    </nc>
  </rcc>
  <rcc rId="12597" sId="1" numFmtId="4">
    <oc r="F85">
      <v>3000</v>
    </oc>
    <nc r="F85">
      <v>7500</v>
    </nc>
  </rcc>
  <rcc rId="12598" sId="1" numFmtId="4">
    <oc r="F92">
      <v>0.4</v>
    </oc>
    <nc r="F92">
      <v>0.7</v>
    </nc>
  </rcc>
  <rcc rId="12599" sId="1" numFmtId="4">
    <oc r="F101">
      <v>0</v>
    </oc>
    <nc r="F101">
      <v>0.36</v>
    </nc>
  </rcc>
  <rcc rId="12600" sId="1" numFmtId="4">
    <oc r="F102">
      <v>649.69000000000005</v>
    </oc>
    <nc r="F102">
      <v>490.61</v>
    </nc>
  </rcc>
  <rcc rId="12601" sId="1" numFmtId="4">
    <oc r="F104">
      <v>1182.28</v>
    </oc>
    <nc r="F104">
      <v>365.79</v>
    </nc>
  </rcc>
  <rcc rId="12602" sId="1" numFmtId="4">
    <oc r="F105">
      <v>0</v>
    </oc>
    <nc r="F105">
      <v>0.12</v>
    </nc>
  </rcc>
  <rcc rId="12603" sId="1" numFmtId="4">
    <oc r="F106">
      <v>0</v>
    </oc>
    <nc r="F106">
      <v>22.45</v>
    </nc>
  </rcc>
  <rcc rId="12604" sId="1" numFmtId="4">
    <oc r="F108">
      <v>0</v>
    </oc>
    <nc r="F108">
      <v>9.7899999999999991</v>
    </nc>
  </rcc>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05" sId="1" numFmtId="4">
    <oc r="F114">
      <v>975.52</v>
    </oc>
    <nc r="F114">
      <v>1150.77</v>
    </nc>
  </rcc>
  <rcc rId="12606" sId="1" numFmtId="4">
    <oc r="F115">
      <v>107.89</v>
    </oc>
    <nc r="F115">
      <v>170.42</v>
    </nc>
  </rcc>
  <rcc rId="12607" sId="1" numFmtId="4">
    <oc r="F116">
      <v>0</v>
    </oc>
    <nc r="F116">
      <v>168.24</v>
    </nc>
  </rcc>
  <rcc rId="12608" sId="1" numFmtId="4">
    <oc r="F118">
      <v>147.72000000000003</v>
    </oc>
    <nc r="F118">
      <v>151.28</v>
    </nc>
  </rcc>
  <rcc rId="12609" sId="1" numFmtId="4">
    <oc r="F123">
      <v>1139.4100000000001</v>
    </oc>
    <nc r="F123">
      <v>2187.91</v>
    </nc>
  </rcc>
  <rcc rId="12610" sId="1" numFmtId="4">
    <oc r="F126">
      <v>10470.23</v>
    </oc>
    <nc r="F126">
      <v>125591.03999999999</v>
    </nc>
  </rcc>
  <rcc rId="12611" sId="1" numFmtId="4">
    <oc r="F128">
      <v>9135.7900000000009</v>
    </oc>
    <nc r="F128">
      <v>12035.04</v>
    </nc>
  </rcc>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12" sId="1" numFmtId="4">
    <oc r="F136">
      <v>2500</v>
    </oc>
    <nc r="F136">
      <v>3700</v>
    </nc>
  </rcc>
  <rcc rId="12613" sId="1" numFmtId="4">
    <oc r="F142">
      <v>3963.5600000000004</v>
    </oc>
    <nc r="F142">
      <v>7430</v>
    </nc>
  </rcc>
  <rcc rId="12614" sId="1" numFmtId="4">
    <oc r="F145">
      <v>13000</v>
    </oc>
    <nc r="F145">
      <v>22000</v>
    </nc>
  </rcc>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15" sId="1" numFmtId="4">
    <oc r="F220">
      <v>0</v>
    </oc>
    <nc r="F220">
      <v>15</v>
    </nc>
  </rcc>
  <rcc rId="12616" sId="1" numFmtId="4">
    <oc r="F309">
      <v>100</v>
    </oc>
    <nc r="F309">
      <v>15</v>
    </nc>
  </rcc>
  <rcc rId="12617" sId="1" numFmtId="4">
    <oc r="F310">
      <v>0</v>
    </oc>
    <nc r="F310">
      <v>134.86000000000001</v>
    </nc>
  </rcc>
  <rcc rId="12618" sId="1" numFmtId="4">
    <oc r="F368">
      <v>0.9</v>
    </oc>
    <nc r="F368">
      <v>1.2</v>
    </nc>
  </rcc>
  <rcc rId="12619" sId="1" numFmtId="4">
    <oc r="F401">
      <v>34959.74</v>
    </oc>
    <nc r="F401">
      <v>38187.43</v>
    </nc>
  </rcc>
  <rcc rId="12620" sId="1" numFmtId="4">
    <oc r="F402">
      <v>13.4</v>
    </oc>
    <nc r="F402">
      <v>18.399999999999999</v>
    </nc>
  </rcc>
  <rcc rId="12621" sId="1" numFmtId="4">
    <oc r="F406">
      <v>16000</v>
    </oc>
    <nc r="F406">
      <v>20000</v>
    </nc>
  </rcc>
  <rcc rId="12622" sId="1" numFmtId="4">
    <oc r="F407">
      <v>1165.8900000000001</v>
    </oc>
    <nc r="F407">
      <v>1390</v>
    </nc>
  </rcc>
  <rcc rId="12623" sId="1" numFmtId="4">
    <oc r="F410">
      <v>3115.4800000000005</v>
    </oc>
    <nc r="F410">
      <v>4731.58</v>
    </nc>
  </rcc>
  <rcc rId="12624" sId="1" numFmtId="4">
    <oc r="F411">
      <v>156.97</v>
    </oc>
    <nc r="F411">
      <v>229.14</v>
    </nc>
  </rcc>
  <rcc rId="12625" sId="1" numFmtId="4">
    <oc r="F421">
      <v>356.41</v>
    </oc>
    <nc r="F421">
      <v>556.41999999999996</v>
    </nc>
  </rcc>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26" sId="1" numFmtId="4">
    <oc r="F465">
      <v>0</v>
    </oc>
    <nc r="F465">
      <v>4100</v>
    </nc>
  </rcc>
  <rcc rId="12627" sId="1" numFmtId="4">
    <oc r="F484">
      <v>1210277.2</v>
    </oc>
    <nc r="F484">
      <v>1203699.6000000001</v>
    </nc>
  </rcc>
  <rcc rId="12628" sId="1" numFmtId="4">
    <oc r="F485">
      <v>786711.4</v>
    </oc>
    <nc r="F485">
      <v>1018528.5</v>
    </nc>
  </rcc>
  <rcc rId="12629" sId="1" numFmtId="4">
    <oc r="F487">
      <v>0</v>
    </oc>
    <nc r="F487">
      <v>56200.7</v>
    </nc>
  </rcc>
  <rcc rId="12630" sId="1" numFmtId="4">
    <oc r="F490">
      <v>2435819.0999999996</v>
    </oc>
    <nc r="F490">
      <v>811104</v>
    </nc>
  </rcc>
  <rcc rId="12631" sId="1" numFmtId="4">
    <oc r="F507">
      <v>1203642.9000000001</v>
    </oc>
    <nc r="F507">
      <v>1919147.7</v>
    </nc>
  </rcc>
  <rcc rId="12632" sId="1" numFmtId="4">
    <oc r="F509">
      <v>11765305.400000002</v>
    </oc>
    <nc r="F509">
      <v>11771341.199999999</v>
    </nc>
  </rcc>
  <rcc rId="12633" sId="1" numFmtId="4">
    <oc r="F510">
      <v>163599</v>
    </oc>
    <nc r="F510">
      <v>178626</v>
    </nc>
  </rcc>
  <rcc rId="12634" sId="1" numFmtId="4">
    <oc r="F512">
      <v>3874.2</v>
    </oc>
    <nc r="F512">
      <v>3874.1</v>
    </nc>
  </rcc>
  <rcc rId="12635" sId="1" numFmtId="4">
    <oc r="F516">
      <v>1433.4</v>
    </oc>
    <nc r="F516">
      <v>1433.6</v>
    </nc>
  </rcc>
  <rcc rId="12636" sId="1" numFmtId="4">
    <oc r="F522">
      <v>17930.599999999999</v>
    </oc>
    <nc r="F522">
      <v>22402</v>
    </nc>
  </rcc>
  <rcc rId="12637" sId="1" numFmtId="4">
    <oc r="F523">
      <v>94324.945999999996</v>
    </oc>
    <nc r="F523">
      <v>97394.65</v>
    </nc>
  </rcc>
  <rcc rId="12638" sId="1" numFmtId="4">
    <oc r="F532">
      <v>3710.3163599999989</v>
    </oc>
    <nc r="F532">
      <v>-1033.3499999999999</v>
    </nc>
  </rcc>
  <rcc rId="12639" sId="1" numFmtId="4">
    <oc r="F531">
      <v>298700</v>
    </oc>
    <nc r="F531">
      <v>299700</v>
    </nc>
  </rcc>
  <rcc rId="12640" sId="1" numFmtId="4">
    <oc r="F537">
      <v>0</v>
    </oc>
    <nc r="F537">
      <v>3.43</v>
    </nc>
  </rcc>
  <rcc rId="12641" sId="1" numFmtId="4">
    <oc r="F538">
      <v>36.79</v>
    </oc>
    <nc r="F538">
      <v>692.99</v>
    </nc>
  </rcc>
  <rcc rId="12642" sId="1" numFmtId="4">
    <oc r="F545">
      <v>344.97</v>
    </oc>
    <nc r="F545">
      <v>432.15</v>
    </nc>
  </rcc>
  <rcc rId="12643" sId="1" numFmtId="4">
    <oc r="F571">
      <v>-6985.56</v>
    </oc>
    <nc r="F571">
      <v>-6985.57</v>
    </nc>
  </rcc>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A2F5195-8345-48C8-A31B-928150F1231A}" action="delete"/>
  <rdn rId="0" localSheetId="1" customView="1" name="Z_AA2F5195_8345_48C8_A31B_928150F1231A_.wvu.PrintArea" hidden="1" oldHidden="1">
    <formula>свод!$A$1:$K$581</formula>
    <oldFormula>свод!$A$1:$K$581</oldFormula>
  </rdn>
  <rdn rId="0" localSheetId="1" customView="1" name="Z_AA2F5195_8345_48C8_A31B_928150F1231A_.wvu.PrintTitles" hidden="1" oldHidden="1">
    <formula>свод!$6:$8</formula>
    <oldFormula>свод!$6:$8</oldFormula>
  </rdn>
  <rdn rId="0" localSheetId="1" customView="1" name="Z_AA2F5195_8345_48C8_A31B_928150F1231A_.wvu.FilterData" hidden="1" oldHidden="1">
    <formula>свод!$A$9:$EZ$573</formula>
    <oldFormula>свод!$A$9:$EZ$573</oldFormula>
  </rdn>
  <rcv guid="{AA2F5195-8345-48C8-A31B-928150F1231A}" action="add"/>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A2F5195-8345-48C8-A31B-928150F1231A}" action="delete"/>
  <rdn rId="0" localSheetId="1" customView="1" name="Z_AA2F5195_8345_48C8_A31B_928150F1231A_.wvu.PrintArea" hidden="1" oldHidden="1">
    <formula>свод!$A$1:$K$581</formula>
    <oldFormula>свод!$A$1:$K$581</oldFormula>
  </rdn>
  <rdn rId="0" localSheetId="1" customView="1" name="Z_AA2F5195_8345_48C8_A31B_928150F1231A_.wvu.PrintTitles" hidden="1" oldHidden="1">
    <formula>свод!$6:$8</formula>
    <oldFormula>свод!$6:$8</oldFormula>
  </rdn>
  <rdn rId="0" localSheetId="1" customView="1" name="Z_AA2F5195_8345_48C8_A31B_928150F1231A_.wvu.FilterData" hidden="1" oldHidden="1">
    <formula>свод!$A$9:$EZ$573</formula>
    <oldFormula>свод!$A$9:$EZ$573</oldFormula>
  </rdn>
  <rcv guid="{AA2F5195-8345-48C8-A31B-928150F1231A}" action="add"/>
</revisions>
</file>

<file path=xl/revisions/revisionLog1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50" sId="1">
    <oc r="D445" t="inlineStr">
      <is>
        <t>Федеральная служба государственной регистрации, кадастра и картографииУправление Федеральной службы государственной регистрации, кадастра и картографии по Ханты-Мансийскому автономному округу – Югре</t>
      </is>
    </oc>
    <nc r="D445" t="inlineStr">
      <is>
        <t>Федеральная служба государственной регистрации, кадастра и картографии Управление Федеральной службы государственной регистрации, кадастра и картографии по Ханты-Мансийскому автономному округу – Югре</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71" sId="1" numFmtId="4">
    <oc r="H587">
      <v>254300</v>
    </oc>
    <nc r="H587">
      <v>318700</v>
    </nc>
  </rcc>
  <rfmt sheetId="1" sqref="A587:XFD587" start="0" length="2147483647">
    <dxf>
      <font>
        <color auto="1"/>
      </font>
    </dxf>
  </rfmt>
  <rfmt sheetId="1" sqref="A120:XFD120" start="0" length="2147483647">
    <dxf>
      <font>
        <color auto="1"/>
      </font>
    </dxf>
  </rfmt>
  <rcc rId="9272" sId="1" numFmtId="4">
    <oc r="H128">
      <v>5843.62</v>
    </oc>
    <nc r="H128">
      <v>9985.75</v>
    </nc>
  </rcc>
  <rcc rId="9273" sId="1" numFmtId="4">
    <oc r="K128">
      <v>3410.6</v>
    </oc>
    <nc r="K128">
      <v>3500</v>
    </nc>
  </rcc>
  <rfmt sheetId="1" sqref="A128:XFD128" start="0" length="2147483647">
    <dxf>
      <font>
        <color auto="1"/>
      </font>
    </dxf>
  </rfmt>
  <rfmt sheetId="1" sqref="A133:XFD133" start="0" length="2147483647">
    <dxf>
      <font>
        <color auto="1"/>
      </font>
    </dxf>
  </rfmt>
</revisions>
</file>

<file path=xl/revisions/revisionLog1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2925694C_A105_4D68_9754_1C38C51AABF9_.wvu.PrintArea" hidden="1" oldHidden="1">
    <formula>свод!$A$1:$K$580</formula>
  </rdn>
  <rdn rId="0" localSheetId="1" customView="1" name="Z_2925694C_A105_4D68_9754_1C38C51AABF9_.wvu.PrintTitles" hidden="1" oldHidden="1">
    <formula>свод!$6:$8</formula>
  </rdn>
  <rdn rId="0" localSheetId="1" customView="1" name="Z_2925694C_A105_4D68_9754_1C38C51AABF9_.wvu.FilterData" hidden="1" oldHidden="1">
    <formula>свод!$A$9:$EZ$573</formula>
  </rdn>
  <rcv guid="{2925694C-A105-4D68-9754-1C38C51AABF9}"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21:XFD121" start="0" length="2147483647">
    <dxf>
      <font>
        <color auto="1"/>
      </font>
    </dxf>
  </rfmt>
  <rcc rId="9274" sId="1" numFmtId="4">
    <oc r="H121">
      <v>0</v>
    </oc>
    <nc r="H121">
      <v>99</v>
    </nc>
  </rcc>
  <rcc rId="9275" sId="1" numFmtId="4">
    <oc r="H129">
      <v>7.6</v>
    </oc>
    <nc r="H129">
      <v>1.5</v>
    </nc>
  </rcc>
  <rfmt sheetId="1" sqref="A129:XFD129" start="0" length="2147483647">
    <dxf>
      <font>
        <color auto="1"/>
      </font>
    </dxf>
  </rfmt>
  <rfmt sheetId="1" sqref="A134:XFD134" start="0" length="2147483647">
    <dxf>
      <font>
        <color auto="1"/>
      </font>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76" sId="1" numFmtId="4">
    <oc r="H62">
      <v>176251</v>
    </oc>
    <nc r="H62">
      <v>264028</v>
    </nc>
  </rcc>
  <rcc rId="9277" sId="1" numFmtId="4">
    <oc r="I62">
      <v>264024</v>
    </oc>
    <nc r="I62">
      <v>293006</v>
    </nc>
  </rcc>
  <rcc rId="9278" sId="1" numFmtId="4">
    <oc r="J62">
      <v>293024</v>
    </oc>
    <nc r="J62">
      <v>294491</v>
    </nc>
  </rcc>
  <rcc rId="9279" sId="1" numFmtId="4">
    <oc r="K62">
      <v>294495</v>
    </oc>
    <nc r="K62">
      <v>295084</v>
    </nc>
  </rcc>
  <rcc rId="9280" sId="1" numFmtId="4">
    <oc r="H64">
      <v>27676</v>
    </oc>
    <nc r="H64">
      <v>39500</v>
    </nc>
  </rcc>
  <rcc rId="9281" sId="1" numFmtId="4">
    <oc r="I64">
      <v>27676</v>
    </oc>
    <nc r="I64">
      <v>39510</v>
    </nc>
  </rcc>
  <rcc rId="9282" sId="1" numFmtId="4">
    <oc r="J64">
      <v>27676</v>
    </oc>
    <nc r="J64">
      <v>39520</v>
    </nc>
  </rcc>
  <rcc rId="9283" sId="1" numFmtId="4">
    <oc r="K64">
      <v>27676</v>
    </oc>
    <nc r="K64">
      <v>39530</v>
    </nc>
  </rcc>
  <rfmt sheetId="1" sqref="A62:XFD63" start="0" length="2147483647">
    <dxf>
      <font>
        <color auto="1"/>
      </font>
    </dxf>
  </rfmt>
  <rfmt sheetId="1" sqref="A64:XFD65" start="0" length="2147483647">
    <dxf>
      <font>
        <color auto="1"/>
      </font>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84" sId="1" numFmtId="4">
    <oc r="H101">
      <v>0.02</v>
    </oc>
    <nc r="H101">
      <v>369.16</v>
    </nc>
  </rcc>
  <rcc rId="9285" sId="1" numFmtId="4">
    <oc r="I101">
      <v>0</v>
    </oc>
    <nc r="I101">
      <v>64.010000000000005</v>
    </nc>
  </rcc>
  <rcc rId="9286" sId="1" numFmtId="4">
    <oc r="J101">
      <v>0</v>
    </oc>
    <nc r="J101">
      <v>64.010000000000005</v>
    </nc>
  </rcc>
  <rcc rId="9287" sId="1" numFmtId="4">
    <oc r="K101">
      <v>0</v>
    </oc>
    <nc r="K101">
      <v>64.010000000000005</v>
    </nc>
  </rcc>
  <rfmt sheetId="1" sqref="A101:XFD101" start="0" length="2147483647">
    <dxf>
      <font>
        <color theme="1"/>
      </font>
    </dxf>
  </rfmt>
  <rcc rId="9288" sId="1" numFmtId="4">
    <oc r="H102">
      <v>723.4</v>
    </oc>
    <nc r="H102">
      <v>47</v>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89" sId="1" numFmtId="4">
    <oc r="H101">
      <v>369.16</v>
    </oc>
    <nc r="H101">
      <v>0.36</v>
    </nc>
  </rcc>
  <rcc rId="9290" sId="1" numFmtId="4">
    <oc r="I101">
      <v>64.010000000000005</v>
    </oc>
    <nc r="I101">
      <v>0.06</v>
    </nc>
  </rcc>
  <rcc rId="9291" sId="1" numFmtId="4">
    <oc r="J101">
      <v>64.010000000000005</v>
    </oc>
    <nc r="J101">
      <v>0.06</v>
    </nc>
  </rcc>
  <rcc rId="9292" sId="1" numFmtId="4">
    <oc r="K101">
      <v>64.010000000000005</v>
    </oc>
    <nc r="K101">
      <v>0.06</v>
    </nc>
  </rcc>
  <rcc rId="9293" sId="1" numFmtId="4">
    <oc r="I102">
      <v>649.68600000000004</v>
    </oc>
    <nc r="I102">
      <v>564.94000000000005</v>
    </nc>
  </rcc>
  <rcc rId="9294" sId="1" numFmtId="4">
    <oc r="J102">
      <v>649.68600000000004</v>
    </oc>
    <nc r="J102">
      <v>564.94000000000005</v>
    </nc>
  </rcc>
  <rcc rId="9295" sId="1" numFmtId="4">
    <oc r="K102">
      <v>649.68600000000004</v>
    </oc>
    <nc r="K102">
      <v>564.94000000000005</v>
    </nc>
  </rcc>
  <rfmt sheetId="1" sqref="A102:XFD102" start="0" length="2147483647">
    <dxf>
      <font>
        <color theme="1"/>
      </font>
    </dxf>
  </rfmt>
  <rcc rId="9296" sId="1" numFmtId="4">
    <oc r="H104">
      <v>529.08000000000004</v>
    </oc>
    <nc r="H104">
      <v>227.07</v>
    </nc>
  </rcc>
  <rcc rId="9297" sId="1" numFmtId="4">
    <oc r="I104">
      <v>1182.2819999999999</v>
    </oc>
    <nc r="I104">
      <v>513.12</v>
    </nc>
  </rcc>
  <rcc rId="9298" sId="1" numFmtId="4">
    <oc r="J104">
      <v>1182.2819999999999</v>
    </oc>
    <nc r="J104">
      <v>513.12</v>
    </nc>
  </rcc>
  <rcc rId="9299" sId="1" numFmtId="4">
    <oc r="K104">
      <v>1182.2819999999999</v>
    </oc>
    <nc r="K104">
      <v>513.12</v>
    </nc>
  </rcc>
  <rfmt sheetId="1" sqref="A104:XFD104" start="0" length="2147483647">
    <dxf>
      <font>
        <color theme="1"/>
      </font>
    </dxf>
  </rfmt>
  <rfmt sheetId="1" sqref="A105:XFD105" start="0" length="2147483647">
    <dxf>
      <font>
        <color theme="1"/>
      </font>
    </dxf>
  </rfmt>
  <rfmt sheetId="1" sqref="A106:XFD106" start="0" length="2147483647">
    <dxf>
      <font>
        <color theme="1"/>
      </font>
    </dxf>
  </rfmt>
  <rcc rId="9300" sId="1" numFmtId="4">
    <oc r="H107">
      <v>0</v>
    </oc>
    <nc r="H107">
      <v>7.0000000000000007E-2</v>
    </nc>
  </rcc>
  <rfmt sheetId="1" sqref="A107:XFD107" start="0" length="2147483647">
    <dxf>
      <font>
        <color theme="1"/>
      </font>
    </dxf>
  </rfmt>
  <rfmt sheetId="1" sqref="A108:XFD108" start="0" length="2147483647">
    <dxf>
      <font>
        <color theme="1"/>
      </font>
    </dxf>
  </rfmt>
  <rcc rId="9301" sId="1" numFmtId="4">
    <oc r="H106">
      <v>-292.62</v>
    </oc>
    <nc r="H106">
      <v>-7.53</v>
    </nc>
  </rcc>
  <rcc rId="9302" sId="1" numFmtId="4">
    <oc r="H102">
      <v>47</v>
    </oc>
    <nc r="H102">
      <v>470.07</v>
    </nc>
  </rcc>
  <rcc rId="9303" sId="1" numFmtId="4">
    <oc r="H105">
      <v>0</v>
    </oc>
    <nc r="H105">
      <v>0.12</v>
    </nc>
  </rcc>
  <rcc rId="9304" sId="1" numFmtId="4">
    <oc r="H108">
      <v>-25.5</v>
    </oc>
    <nc r="H108">
      <v>13.67</v>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05" sId="1" numFmtId="4">
    <oc r="H122">
      <v>0</v>
    </oc>
    <nc r="H122">
      <v>27.72</v>
    </nc>
  </rcc>
  <rfmt sheetId="1" sqref="A122:XFD122" start="0" length="2147483647">
    <dxf>
      <font>
        <color auto="1"/>
      </font>
    </dxf>
  </rfmt>
  <rfmt sheetId="1" sqref="A130:XFD130" start="0" length="2147483647">
    <dxf>
      <font>
        <color auto="1"/>
      </font>
    </dxf>
  </rfmt>
  <rcc rId="9306" sId="1" numFmtId="4">
    <oc r="I539">
      <v>250</v>
    </oc>
    <nc r="I539">
      <v>0</v>
    </nc>
  </rcc>
  <rcc rId="9307" sId="1" numFmtId="4">
    <oc r="I540">
      <v>61</v>
    </oc>
    <nc r="I540">
      <v>0</v>
    </nc>
  </rcc>
  <rcc rId="9308" sId="1" numFmtId="4">
    <oc r="I541">
      <v>44</v>
    </oc>
    <nc r="I541">
      <v>0</v>
    </nc>
  </rcc>
  <rcc rId="9309" sId="1" numFmtId="4">
    <oc r="I542">
      <v>473.38</v>
    </oc>
    <nc r="I542">
      <v>0</v>
    </nc>
  </rcc>
  <rcc rId="9310" sId="1" numFmtId="4">
    <oc r="I543">
      <v>1735.24</v>
    </oc>
    <nc r="I543">
      <v>0</v>
    </nc>
  </rcc>
  <rcc rId="9311" sId="1" numFmtId="4">
    <oc r="H551">
      <v>75969.289999999994</v>
    </oc>
    <nc r="H551">
      <v>242564.6</v>
    </nc>
  </rcc>
  <rcc rId="9312" sId="1" numFmtId="4">
    <oc r="I551">
      <v>69450.2</v>
    </oc>
    <nc r="I551">
      <v>811006.5</v>
    </nc>
  </rcc>
  <rcc rId="9313" sId="1" numFmtId="4">
    <oc r="J551">
      <v>69450.2</v>
    </oc>
    <nc r="J551">
      <v>730101.8</v>
    </nc>
  </rcc>
  <rcc rId="9314" sId="1" numFmtId="4">
    <oc r="K551">
      <v>69450.2</v>
    </oc>
    <nc r="K551">
      <v>956428</v>
    </nc>
  </rcc>
  <rfmt sheetId="1" sqref="A551:XFD551" start="0" length="2147483647">
    <dxf>
      <font>
        <color auto="1"/>
      </font>
    </dxf>
  </rfmt>
  <rcc rId="9315" sId="1" numFmtId="4">
    <oc r="H552">
      <v>1004865.4</v>
    </oc>
    <nc r="H552">
      <v>2461713.2000000002</v>
    </nc>
  </rcc>
  <rcc rId="9316" sId="1" numFmtId="4">
    <oc r="I552">
      <v>2512085.2999999998</v>
    </oc>
    <nc r="I552">
      <v>1684247.3</v>
    </nc>
  </rcc>
  <rcc rId="9317" sId="1" numFmtId="4">
    <oc r="J552">
      <v>945192</v>
    </oc>
    <nc r="J552">
      <v>1208163.7</v>
    </nc>
  </rcc>
  <rcc rId="9318" sId="1" numFmtId="4">
    <oc r="K552">
      <v>0</v>
    </oc>
    <nc r="K552">
      <v>271716</v>
    </nc>
  </rcc>
  <rfmt sheetId="1" sqref="A552:XFD552" start="0" length="2147483647">
    <dxf>
      <font>
        <color auto="1"/>
      </font>
    </dxf>
  </rfmt>
  <rcc rId="9319" sId="1" numFmtId="4">
    <oc r="H553">
      <v>0</v>
    </oc>
    <nc r="H553">
      <v>98261.8</v>
    </nc>
  </rcc>
  <rcc rId="9320" sId="1" numFmtId="4">
    <oc r="I553">
      <v>59939.7</v>
    </oc>
    <nc r="I553">
      <v>0</v>
    </nc>
  </rcc>
  <rfmt sheetId="1" sqref="A553:XFD553" start="0" length="2147483647">
    <dxf>
      <font>
        <color auto="1"/>
      </font>
    </dxf>
  </rfmt>
  <rfmt sheetId="1" sqref="A554:XFD554" start="0" length="2147483647">
    <dxf>
      <font>
        <color auto="1"/>
      </font>
    </dxf>
  </rfmt>
  <rcc rId="9321" sId="1" numFmtId="4">
    <oc r="H554">
      <v>2780.5</v>
    </oc>
    <nc r="H554">
      <v>4958.7</v>
    </nc>
  </rcc>
  <rcc rId="9322" sId="1" numFmtId="4">
    <oc r="I554">
      <v>4842.3999999999996</v>
    </oc>
    <nc r="I554">
      <v>0</v>
    </nc>
  </rcc>
  <rcc rId="9323" sId="1" numFmtId="4">
    <oc r="H555">
      <v>12426.2</v>
    </oc>
    <nc r="H555">
      <v>12251.8</v>
    </nc>
  </rcc>
  <rcc rId="9324" sId="1" numFmtId="4">
    <oc r="I555">
      <v>12249.6</v>
    </oc>
    <nc r="I555">
      <v>7473.6</v>
    </nc>
  </rcc>
  <rcc rId="9325" sId="1" numFmtId="4">
    <oc r="J555">
      <v>12249.6</v>
    </oc>
    <nc r="J555">
      <v>9923</v>
    </nc>
  </rcc>
  <rcc rId="9326" sId="1" numFmtId="4">
    <oc r="K555">
      <v>14796.4</v>
    </oc>
    <nc r="K555">
      <v>9923</v>
    </nc>
  </rcc>
  <rfmt sheetId="1" sqref="A555:XFD555" start="0" length="2147483647">
    <dxf>
      <font>
        <color auto="1"/>
      </font>
    </dxf>
  </rfmt>
  <rcc rId="9327" sId="1" numFmtId="4">
    <oc r="H556">
      <v>20321.8</v>
    </oc>
    <nc r="H556">
      <v>0</v>
    </nc>
  </rcc>
  <rfmt sheetId="1" sqref="A556:XFD556" start="0" length="2147483647">
    <dxf>
      <font>
        <color auto="1"/>
      </font>
    </dxf>
  </rfmt>
  <rcc rId="9328" sId="1" numFmtId="4">
    <oc r="H557">
      <v>101813.23</v>
    </oc>
    <nc r="H557">
      <v>0</v>
    </nc>
  </rcc>
  <rfmt sheetId="1" sqref="A557:XFD557" start="0" length="2147483647">
    <dxf>
      <font>
        <color auto="1"/>
      </font>
    </dxf>
  </rfmt>
  <rcc rId="9329" sId="1" numFmtId="4">
    <oc r="H558">
      <v>206806.5</v>
    </oc>
    <nc r="H558">
      <v>274395.7</v>
    </nc>
  </rcc>
  <rcc rId="9330" sId="1" numFmtId="4">
    <oc r="I558">
      <v>260136</v>
    </oc>
    <nc r="I558">
      <v>124814.9</v>
    </nc>
  </rcc>
  <rcc rId="9331" sId="1" numFmtId="4">
    <oc r="J558">
      <v>232089.3</v>
    </oc>
    <nc r="J558">
      <v>105018</v>
    </nc>
  </rcc>
  <rcc rId="9332" sId="1" numFmtId="4">
    <oc r="K558">
      <v>228583.9</v>
    </oc>
    <nc r="K558">
      <v>121540.6</v>
    </nc>
  </rcc>
  <rfmt sheetId="1" sqref="A558:XFD558" start="0" length="2147483647">
    <dxf>
      <font>
        <color auto="1"/>
      </font>
    </dxf>
  </rfmt>
  <rcc rId="9333" sId="1" numFmtId="4">
    <oc r="I559">
      <v>173114.4</v>
    </oc>
    <nc r="I559">
      <v>0</v>
    </nc>
  </rcc>
  <rfmt sheetId="1" sqref="A559:XFD559" start="0" length="2147483647">
    <dxf>
      <font>
        <color auto="1"/>
      </font>
    </dxf>
  </rfmt>
  <rcc rId="9334" sId="1" numFmtId="4">
    <oc r="H560">
      <v>612.9</v>
    </oc>
    <nc r="H560">
      <v>878.1</v>
    </nc>
  </rcc>
  <rcc rId="9335" sId="1" numFmtId="4">
    <oc r="I560">
      <v>878.1</v>
    </oc>
    <nc r="I560">
      <v>442.1</v>
    </nc>
  </rcc>
  <rcc rId="9336" sId="1" numFmtId="4">
    <oc r="J560">
      <v>925.4</v>
    </oc>
    <nc r="J560">
      <v>863.1</v>
    </nc>
  </rcc>
  <rcc rId="9337" sId="1" numFmtId="4">
    <oc r="K560">
      <v>786.1</v>
    </oc>
    <nc r="K560">
      <v>792.2</v>
    </nc>
  </rcc>
  <rfmt sheetId="1" sqref="A560:XFD560" start="0" length="2147483647">
    <dxf>
      <font>
        <color auto="1"/>
      </font>
    </dxf>
  </rfmt>
  <rcc rId="9338" sId="1" numFmtId="4">
    <oc r="H561">
      <v>45978.11</v>
    </oc>
    <nc r="H561">
      <v>55767.5</v>
    </nc>
  </rcc>
  <rcc rId="9339" sId="1" numFmtId="4">
    <oc r="I561">
      <v>53626.5</v>
    </oc>
    <nc r="I561">
      <v>62326.1</v>
    </nc>
  </rcc>
  <rcc rId="9340" sId="1" numFmtId="4">
    <oc r="J561">
      <v>75918.100000000006</v>
    </oc>
    <nc r="J561">
      <v>69365.5</v>
    </nc>
  </rcc>
  <rcc rId="9341" sId="1" numFmtId="4">
    <oc r="K561">
      <v>83034.899999999994</v>
    </oc>
    <nc r="K561">
      <v>69365.5</v>
    </nc>
  </rcc>
  <rfmt sheetId="1" sqref="A561:XFD561" start="0" length="2147483647">
    <dxf>
      <font>
        <color auto="1"/>
      </font>
    </dxf>
  </rfmt>
  <rcc rId="9342" sId="1" numFmtId="4">
    <oc r="H562">
      <v>1032.7</v>
    </oc>
    <nc r="H562">
      <v>946.2</v>
    </nc>
  </rcc>
  <rcc rId="9343" sId="1" numFmtId="4">
    <oc r="I562">
      <v>946.2</v>
    </oc>
    <nc r="I562">
      <v>540</v>
    </nc>
  </rcc>
  <rcc rId="9344" sId="1" numFmtId="4">
    <oc r="J562">
      <v>947.4</v>
    </oc>
    <nc r="J562">
      <v>651.29999999999995</v>
    </nc>
  </rcc>
  <rcc rId="9345" sId="1" numFmtId="4">
    <oc r="K562">
      <v>972.1</v>
    </oc>
    <nc r="K562">
      <v>651.29999999999995</v>
    </nc>
  </rcc>
  <rfmt sheetId="1" sqref="A562:XFD562" start="0" length="2147483647">
    <dxf>
      <font>
        <color auto="1"/>
      </font>
    </dxf>
  </rfmt>
  <rfmt sheetId="1" sqref="A563:XFD563" start="0" length="2147483647">
    <dxf>
      <font>
        <color auto="1"/>
      </font>
    </dxf>
  </rfmt>
  <rcc rId="9346" sId="1" numFmtId="4">
    <oc r="H564">
      <v>75833.59</v>
    </oc>
    <nc r="H564">
      <v>71794.19</v>
    </nc>
  </rcc>
  <rcc rId="9347" sId="1" numFmtId="4">
    <oc r="I564">
      <v>71880.2</v>
    </oc>
    <nc r="I564">
      <v>50400</v>
    </nc>
  </rcc>
  <rfmt sheetId="1" sqref="A564:XFD564" start="0" length="2147483647">
    <dxf>
      <font>
        <color auto="1"/>
      </font>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65:XFD565" start="0" length="2147483647">
    <dxf>
      <font>
        <color auto="1"/>
      </font>
    </dxf>
  </rfmt>
  <rcc rId="9348" sId="1" numFmtId="4">
    <oc r="H566">
      <v>0</v>
    </oc>
    <nc r="H566">
      <v>72383.8</v>
    </nc>
  </rcc>
  <rcc rId="9349" sId="1" numFmtId="4">
    <oc r="J566">
      <v>41258.800000000003</v>
    </oc>
    <nc r="J566">
      <v>0</v>
    </nc>
  </rcc>
  <rfmt sheetId="1" sqref="A566:XFD566" start="0" length="2147483647">
    <dxf>
      <font>
        <color auto="1"/>
      </font>
    </dxf>
  </rfmt>
  <rrc rId="9350" sId="1" ref="A567:XFD567" action="insertRow"/>
  <rcc rId="9351" sId="1">
    <nc r="A567" t="inlineStr">
      <is>
        <t>Безвозмездные поступления</t>
      </is>
    </nc>
  </rcc>
  <rcc rId="9352" sId="1">
    <nc r="B567" t="inlineStr">
      <is>
        <t>51 2 02 25755 04 0000 150</t>
      </is>
    </nc>
  </rcc>
  <rfmt sheetId="1" sqref="A567:XFD567" start="0" length="2147483647">
    <dxf>
      <font>
        <color rgb="FF0070C0"/>
      </font>
    </dxf>
  </rfmt>
  <rfmt sheetId="1" sqref="A567:XFD567" start="0" length="2147483647">
    <dxf>
      <font/>
    </dxf>
  </rfmt>
  <rcc rId="9353" sId="1" odxf="1" dxf="1">
    <nc r="D567" t="inlineStr">
      <is>
        <t>департамент финансов 
администрации города Нижневартовска</t>
      </is>
    </nc>
    <odxf>
      <font>
        <sz val="9"/>
        <color rgb="FF0070C0"/>
        <name val="Times New Roman"/>
        <scheme val="none"/>
      </font>
    </odxf>
    <ndxf>
      <font>
        <sz val="9"/>
        <color auto="1"/>
        <name val="Times New Roman"/>
        <scheme val="none"/>
      </font>
    </ndxf>
  </rcc>
  <rcc rId="9354" sId="1" numFmtId="4">
    <nc r="E567">
      <v>0</v>
    </nc>
  </rcc>
  <rcc rId="9355" sId="1" numFmtId="4">
    <nc r="F567">
      <v>0</v>
    </nc>
  </rcc>
  <rcc rId="9356" sId="1" numFmtId="4">
    <nc r="G567">
      <v>0</v>
    </nc>
  </rcc>
  <rcc rId="9357" sId="1" numFmtId="4">
    <nc r="H567">
      <v>0</v>
    </nc>
  </rcc>
  <rcc rId="9358" sId="1" numFmtId="4">
    <nc r="I567">
      <v>175235</v>
    </nc>
  </rcc>
  <rcc rId="9359" sId="1" numFmtId="4">
    <nc r="J567">
      <v>130118</v>
    </nc>
  </rcc>
  <rcc rId="9360" sId="1" numFmtId="4">
    <nc r="K567">
      <v>0</v>
    </nc>
  </rcc>
  <rfmt sheetId="1" sqref="A567:XFD567" start="0" length="2147483647">
    <dxf>
      <font>
        <color rgb="FF0070C0"/>
      </font>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61" sId="1" numFmtId="4">
    <oc r="H547">
      <v>0</v>
    </oc>
    <nc r="H547">
      <v>1203699.6000000001</v>
    </nc>
  </rcc>
  <rcc rId="9362" sId="1" numFmtId="4">
    <oc r="I547">
      <f>3025693-1815415.8</f>
    </oc>
    <nc r="I547">
      <v>0</v>
    </nc>
  </rcc>
  <rcc rId="9363" sId="1" numFmtId="4">
    <oc r="J547">
      <f>2489546.9-1493728.1</f>
    </oc>
    <nc r="J547">
      <v>0</v>
    </nc>
  </rcc>
  <rcc rId="9364" sId="1" numFmtId="4">
    <oc r="K547">
      <f>2661551.4-1596930.8</f>
    </oc>
    <nc r="K547">
      <v>0</v>
    </nc>
  </rcc>
  <rfmt sheetId="1" sqref="A547:XFD547" start="0" length="2147483647">
    <dxf>
      <font>
        <color theme="1"/>
      </font>
    </dxf>
  </rfmt>
  <rcc rId="9365" sId="1" numFmtId="4">
    <oc r="H548">
      <v>568302.4</v>
    </oc>
    <nc r="H548">
      <v>960580.8</v>
    </nc>
  </rcc>
  <rcc rId="9366" sId="1" numFmtId="4">
    <oc r="I548">
      <v>786711.4</v>
    </oc>
    <nc r="I548">
      <v>524678.80000000005</v>
    </nc>
  </rcc>
  <rfmt sheetId="1" sqref="A548:XFD548" start="0" length="2147483647">
    <dxf>
      <font>
        <color theme="1"/>
      </font>
    </dxf>
  </rfmt>
  <rrc rId="9367" sId="1" ref="A549:XFD549" action="insertRow"/>
  <rcc rId="9368" sId="1">
    <nc r="A549" t="inlineStr">
      <is>
        <t>Безвозмездные поступления</t>
      </is>
    </nc>
  </rcc>
  <rcc rId="9369" sId="1">
    <nc r="D549" t="inlineStr">
      <is>
        <t>департамент финансов 
администрации города Нижневартовска</t>
      </is>
    </nc>
  </rcc>
  <rcc rId="9370" sId="1">
    <nc r="E549">
      <f>E548+1</f>
    </nc>
  </rcc>
  <rcc rId="9371" sId="1">
    <nc r="F549">
      <f>543557.5+24744.9</f>
    </nc>
  </rcc>
  <rcc rId="9372" sId="1" numFmtId="4">
    <nc r="G549">
      <v>0</v>
    </nc>
  </rcc>
  <rcc rId="9373" sId="1" numFmtId="4">
    <nc r="K549">
      <v>0</v>
    </nc>
  </rcc>
  <rcc rId="9374" sId="1">
    <nc r="B549" t="inlineStr">
      <is>
        <t>050 2 02 16549 04 0000 150</t>
      </is>
    </nc>
  </rcc>
  <rcc rId="9375" sId="1">
    <nc r="C549" t="inlineStr">
      <is>
        <t>Дотации (гранты) бюджетам городских округов на достижение показателей деятельности органов местного самоуправления</t>
      </is>
    </nc>
  </rcc>
  <rcc rId="9376" sId="1" numFmtId="4">
    <nc r="H549">
      <v>0</v>
    </nc>
  </rcc>
  <rcc rId="9377" sId="1" numFmtId="4">
    <nc r="I549">
      <v>0</v>
    </nc>
  </rcc>
  <rcc rId="9378" sId="1" numFmtId="4">
    <nc r="J549">
      <v>0</v>
    </nc>
  </rcc>
  <rfmt sheetId="1" sqref="A550:XFD550" start="0" length="2147483647">
    <dxf>
      <font>
        <color theme="1"/>
      </font>
    </dxf>
  </rfmt>
  <rcc rId="9379" sId="1" numFmtId="4">
    <oc r="H550">
      <v>37479.199999999997</v>
    </oc>
    <nc r="H550">
      <v>56200.7</v>
    </nc>
  </rcc>
  <rrc rId="9380" sId="1" ref="A582:XFD582" action="insertRow"/>
  <rcc rId="9381" sId="1" odxf="1" dxf="1">
    <nc r="A582" t="inlineStr">
      <is>
        <t>Безвозмездные поступления</t>
      </is>
    </nc>
    <odxf>
      <font>
        <b/>
        <sz val="9"/>
        <color rgb="FFFF0000"/>
        <name val="Times New Roman"/>
        <scheme val="none"/>
      </font>
    </odxf>
    <ndxf>
      <font>
        <b val="0"/>
        <sz val="9"/>
        <color rgb="FFFF0000"/>
        <name val="Times New Roman"/>
        <scheme val="none"/>
      </font>
    </ndxf>
  </rcc>
  <rfmt sheetId="1" sqref="B582" start="0" length="0">
    <dxf>
      <font>
        <b val="0"/>
        <sz val="9"/>
        <color rgb="FFFF0000"/>
        <name val="Times New Roman"/>
        <scheme val="none"/>
      </font>
    </dxf>
  </rfmt>
  <rfmt sheetId="1" sqref="C582" start="0" length="0">
    <dxf>
      <font>
        <b val="0"/>
        <sz val="9"/>
        <color rgb="FFFF0000"/>
        <name val="Times New Roman"/>
        <scheme val="none"/>
      </font>
      <numFmt numFmtId="30" formatCode="@"/>
    </dxf>
  </rfmt>
  <rcc rId="9382" sId="1" odxf="1" dxf="1">
    <nc r="D582" t="inlineStr">
      <is>
        <t>департамент финансов 
администрации города Нижневартовска</t>
      </is>
    </nc>
    <odxf>
      <font>
        <b/>
        <sz val="9"/>
        <color rgb="FFFF0000"/>
        <name val="Times New Roman"/>
        <scheme val="none"/>
      </font>
      <alignment horizontal="general" readingOrder="0"/>
    </odxf>
    <ndxf>
      <font>
        <b val="0"/>
        <sz val="9"/>
        <color rgb="FFFF0000"/>
        <name val="Times New Roman"/>
        <scheme val="none"/>
      </font>
      <alignment horizontal="center" readingOrder="0"/>
    </ndxf>
  </rcc>
  <rcc rId="9383" sId="1">
    <nc r="E582">
      <f>E580+1</f>
    </nc>
  </rcc>
  <rcc rId="9384" sId="1" odxf="1" dxf="1" numFmtId="4">
    <nc r="F582">
      <v>0</v>
    </nc>
    <odxf>
      <font>
        <b/>
        <sz val="9"/>
        <color rgb="FFFF0000"/>
        <name val="Times New Roman"/>
        <scheme val="none"/>
      </font>
    </odxf>
    <ndxf>
      <font>
        <b val="0"/>
        <sz val="9"/>
        <color rgb="FFFF0000"/>
        <name val="Times New Roman"/>
        <scheme val="none"/>
      </font>
    </ndxf>
  </rcc>
  <rcc rId="9385" sId="1" odxf="1" dxf="1" numFmtId="4">
    <nc r="G582">
      <v>0</v>
    </nc>
    <odxf>
      <font>
        <b/>
        <sz val="9"/>
        <color rgb="FFFF0000"/>
        <name val="Times New Roman"/>
        <scheme val="none"/>
      </font>
    </odxf>
    <ndxf>
      <font>
        <b val="0"/>
        <sz val="9"/>
        <color rgb="FFFF0000"/>
        <name val="Times New Roman"/>
        <scheme val="none"/>
      </font>
    </ndxf>
  </rcc>
  <rfmt sheetId="1" sqref="H582" start="0" length="0">
    <dxf>
      <font>
        <b val="0"/>
        <sz val="9"/>
        <color rgb="FFFF0000"/>
        <name val="Times New Roman"/>
        <scheme val="none"/>
      </font>
    </dxf>
  </rfmt>
  <rcc rId="9386" sId="1" odxf="1" dxf="1" numFmtId="4">
    <nc r="I582">
      <v>0</v>
    </nc>
    <odxf>
      <font>
        <b/>
        <sz val="9"/>
        <color rgb="FFFF0000"/>
        <name val="Times New Roman"/>
        <scheme val="none"/>
      </font>
    </odxf>
    <ndxf>
      <font>
        <b val="0"/>
        <sz val="9"/>
        <color rgb="FFFF0000"/>
        <name val="Times New Roman"/>
        <scheme val="none"/>
      </font>
    </ndxf>
  </rcc>
  <rcc rId="9387" sId="1" odxf="1" dxf="1" numFmtId="4">
    <nc r="J582">
      <v>0</v>
    </nc>
    <odxf>
      <font>
        <b/>
        <sz val="9"/>
        <color rgb="FFFF0000"/>
        <name val="Times New Roman"/>
        <scheme val="none"/>
      </font>
    </odxf>
    <ndxf>
      <font>
        <b val="0"/>
        <sz val="9"/>
        <color rgb="FFFF0000"/>
        <name val="Times New Roman"/>
        <scheme val="none"/>
      </font>
    </ndxf>
  </rcc>
  <rcc rId="9388" sId="1" odxf="1" dxf="1" numFmtId="4">
    <nc r="K582">
      <v>0</v>
    </nc>
    <odxf>
      <font>
        <b/>
        <sz val="9"/>
        <color rgb="FFFF0000"/>
        <name val="Times New Roman"/>
        <scheme val="none"/>
      </font>
    </odxf>
    <ndxf>
      <font>
        <b val="0"/>
        <sz val="9"/>
        <color rgb="FFFF0000"/>
        <name val="Times New Roman"/>
        <scheme val="none"/>
      </font>
    </ndxf>
  </rcc>
  <rcc rId="9389" sId="1">
    <nc r="B582" t="inlineStr">
      <is>
        <t>050 2 02 45050 04 0000 150</t>
      </is>
    </nc>
  </rcc>
  <rfmt sheetId="1" sqref="A582:XFD582">
    <dxf>
      <fill>
        <patternFill>
          <bgColor rgb="FF92D050"/>
        </patternFill>
      </fill>
    </dxf>
  </rfmt>
  <rfmt sheetId="1" sqref="A582:XFD582" start="0" length="2147483647">
    <dxf>
      <font>
        <color theme="1"/>
      </font>
    </dxf>
  </rfmt>
  <rcc rId="9390" sId="1">
    <nc r="C582" t="inlineStr">
      <is>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is>
    </nc>
  </rcc>
  <rcc rId="9391" sId="1" numFmtId="4">
    <nc r="H582">
      <v>1093.7</v>
    </nc>
  </rcc>
  <rfmt sheetId="1" sqref="A583:XFD583" start="0" length="2147483647">
    <dxf>
      <font>
        <color theme="1"/>
      </font>
    </dxf>
  </rfmt>
  <rcc rId="9392" sId="1" numFmtId="4">
    <oc r="H584">
      <v>216484.39</v>
    </oc>
    <nc r="H584">
      <v>224204.4</v>
    </nc>
  </rcc>
  <rcc rId="9393" sId="1" numFmtId="4">
    <oc r="I584">
      <v>224204.4</v>
    </oc>
    <nc r="I584">
      <v>0</v>
    </nc>
  </rcc>
  <rcc rId="9394" sId="1" numFmtId="4">
    <oc r="J584">
      <v>227485.4</v>
    </oc>
    <nc r="J584">
      <v>0</v>
    </nc>
  </rcc>
  <rcc rId="9395" sId="1" numFmtId="4">
    <oc r="K584">
      <v>229985.3</v>
    </oc>
    <nc r="K584">
      <v>0</v>
    </nc>
  </rcc>
  <rfmt sheetId="1" sqref="A584:XFD584" start="0" length="2147483647">
    <dxf>
      <font>
        <color theme="1"/>
      </font>
    </dxf>
  </rfmt>
  <rfmt sheetId="1" sqref="A585:XFD585" start="0" length="2147483647">
    <dxf>
      <font>
        <color theme="1"/>
      </font>
    </dxf>
  </rfmt>
  <rcc rId="9396" sId="1" numFmtId="4">
    <oc r="H586">
      <v>23473.62</v>
    </oc>
    <nc r="H586">
      <v>22402</v>
    </nc>
  </rcc>
  <rfmt sheetId="1" sqref="A586:XFD586" start="0" length="2147483647">
    <dxf>
      <font>
        <color theme="1"/>
      </font>
    </dxf>
  </rfmt>
  <rcc rId="9397" sId="1" numFmtId="4">
    <oc r="H587">
      <v>367366.48</v>
    </oc>
    <nc r="H587">
      <v>96243.85</v>
    </nc>
  </rcc>
  <rcc rId="9398" sId="1" numFmtId="4">
    <oc r="I587">
      <v>15013.2</v>
    </oc>
    <nc r="I587">
      <v>10291.299999999999</v>
    </nc>
  </rcc>
  <rcc rId="9399" sId="1" numFmtId="4">
    <oc r="J587">
      <v>15013.2</v>
    </oc>
    <nc r="J587">
      <v>16212.9</v>
    </nc>
  </rcc>
  <rcc rId="9400" sId="1" numFmtId="4">
    <oc r="K587">
      <v>15013.2</v>
    </oc>
    <nc r="K587">
      <v>16212.9</v>
    </nc>
  </rcc>
  <rfmt sheetId="1" sqref="A587:XFD587" start="0" length="2147483647">
    <dxf>
      <font>
        <color theme="1"/>
      </font>
    </dxf>
  </rfmt>
  <rcc rId="9401" sId="1">
    <oc r="H581">
      <f>SUM(H583:H587)</f>
    </oc>
    <nc r="H581">
      <f>SUM(H582:H587)</f>
    </nc>
  </rcc>
  <rcc rId="9402" sId="1">
    <oc r="F581">
      <f>SUM(F583:F587)</f>
    </oc>
    <nc r="F581">
      <f>SUM(F582:F587)</f>
    </nc>
  </rcc>
  <rcc rId="9403" sId="1">
    <oc r="G581">
      <f>SUM(G583:G587)</f>
    </oc>
    <nc r="G581">
      <f>SUM(G582:G587)</f>
    </nc>
  </rcc>
  <rcc rId="9404" sId="1">
    <oc r="I581">
      <f>SUM(I583:I587)</f>
    </oc>
    <nc r="I581">
      <f>SUM(I582:I587)</f>
    </nc>
  </rcc>
  <rcc rId="9405" sId="1">
    <oc r="J581">
      <f>SUM(J583:J587)</f>
    </oc>
    <nc r="J581">
      <f>SUM(J582:J587)</f>
    </nc>
  </rcc>
  <rcc rId="9406" sId="1">
    <oc r="K581">
      <f>SUM(K583:K587)</f>
    </oc>
    <nc r="K581">
      <f>SUM(K582:K587)</f>
    </nc>
  </rcc>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свод!$A$9:$EZ$629</formula>
    <oldFormula>свод!$A$9:$EZ$629</oldFormula>
  </rdn>
  <rcv guid="{DE04992C-7D1E-4994-A00D-67B1EE7F80BF}"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409" sId="1" numFmtId="4">
    <oc r="H569">
      <v>231616.7</v>
    </oc>
    <nc r="H569">
      <v>82372.100000000006</v>
    </nc>
  </rcc>
  <rcc rId="9410" sId="1" numFmtId="4">
    <oc r="I569">
      <v>82372.100000000006</v>
    </oc>
    <nc r="I569">
      <v>0</v>
    </nc>
  </rcc>
  <rfmt sheetId="1" sqref="J569" start="0" length="2147483647">
    <dxf>
      <font>
        <color auto="1"/>
      </font>
    </dxf>
  </rfmt>
  <rfmt sheetId="1" sqref="A569:XFD569" start="0" length="2147483647">
    <dxf>
      <font>
        <color auto="1"/>
      </font>
    </dxf>
  </rfmt>
  <rcc rId="9411" sId="1" numFmtId="4">
    <oc r="H570">
      <v>2384620.9300000002</v>
    </oc>
    <nc r="H570">
      <v>1177748.8</v>
    </nc>
  </rcc>
  <rcc rId="9412" sId="1" numFmtId="4">
    <oc r="I570">
      <v>607011.1</v>
    </oc>
    <nc r="I570">
      <v>456913</v>
    </nc>
  </rcc>
  <rcc rId="9413" sId="1" numFmtId="4">
    <oc r="J570">
      <v>706408.1</v>
    </oc>
    <nc r="J570">
      <v>524020.6</v>
    </nc>
  </rcc>
  <rcc rId="9414" sId="1" numFmtId="4">
    <oc r="K570">
      <v>555970.9</v>
    </oc>
    <nc r="K570">
      <v>451837.9</v>
    </nc>
  </rcc>
  <rfmt sheetId="1" sqref="A570:XFD570" start="0" length="2147483647">
    <dxf>
      <font>
        <color auto="1"/>
      </font>
    </dxf>
  </rfmt>
  <rfmt sheetId="1" sqref="A551:XFD551" start="0" length="2147483647">
    <dxf>
      <font>
        <color auto="1"/>
      </font>
    </dxf>
  </rfmt>
  <rcc rId="9415" sId="1" numFmtId="4">
    <oc r="H572">
      <v>10492959.6</v>
    </oc>
    <nc r="H572">
      <v>11765305.4</v>
    </nc>
  </rcc>
  <rcc rId="9416" sId="1" numFmtId="4">
    <oc r="I572">
      <v>11206230</v>
    </oc>
    <nc r="I572">
      <v>12326460.199999999</v>
    </nc>
  </rcc>
  <rcc rId="9417" sId="1" numFmtId="4">
    <oc r="J572">
      <v>11734114.1</v>
    </oc>
    <nc r="J572">
      <v>12438204.699999999</v>
    </nc>
  </rcc>
  <rcc rId="9418" sId="1" numFmtId="4">
    <oc r="K572">
      <v>11733983.9</v>
    </oc>
    <nc r="K572">
      <v>12438275.5</v>
    </nc>
  </rcc>
  <rfmt sheetId="1" sqref="A572:XFD572" start="0" length="2147483647">
    <dxf>
      <font>
        <color auto="1"/>
      </font>
    </dxf>
  </rfmt>
  <rcc rId="9419" sId="1" numFmtId="4">
    <oc r="I573">
      <v>163599</v>
    </oc>
    <nc r="I573">
      <v>184152</v>
    </nc>
  </rcc>
  <rcc rId="9420" sId="1" numFmtId="4">
    <oc r="J573">
      <v>163599</v>
    </oc>
    <nc r="J573">
      <v>184626</v>
    </nc>
  </rcc>
  <rcc rId="9421" sId="1" numFmtId="4">
    <oc r="K573">
      <v>163599</v>
    </oc>
    <nc r="K573">
      <v>184626</v>
    </nc>
  </rcc>
  <rfmt sheetId="1" sqref="A573:XFD573" start="0" length="2147483647">
    <dxf>
      <font>
        <color auto="1"/>
      </font>
    </dxf>
  </rfmt>
  <rfmt sheetId="1" sqref="A574:XFD574" start="0" length="2147483647">
    <dxf>
      <font>
        <color auto="1"/>
      </font>
    </dxf>
  </rfmt>
  <rcc rId="9422" sId="1" numFmtId="4">
    <oc r="H575">
      <v>66</v>
    </oc>
    <nc r="H575">
      <v>20.100000000000001</v>
    </nc>
  </rcc>
  <rcc rId="9423" sId="1" numFmtId="4">
    <oc r="I575">
      <v>20.100000000000001</v>
    </oc>
    <nc r="I575">
      <v>8.8000000000000007</v>
    </nc>
  </rcc>
  <rcc rId="9424" sId="1" numFmtId="4">
    <oc r="J575">
      <v>8.9</v>
    </oc>
    <nc r="J575">
      <v>257</v>
    </nc>
  </rcc>
  <rcc rId="9425" sId="1" numFmtId="4">
    <oc r="K575">
      <v>109.9</v>
    </oc>
    <nc r="K575">
      <v>18</v>
    </nc>
  </rcc>
  <rfmt sheetId="1" sqref="A575:XFD575" start="0" length="2147483647">
    <dxf>
      <font>
        <color auto="1"/>
      </font>
    </dxf>
  </rfmt>
  <rfmt sheetId="1" sqref="A576:XFD576" start="0" length="2147483647">
    <dxf>
      <font>
        <color auto="1"/>
      </font>
    </dxf>
  </rfmt>
  <rcc rId="9426" sId="1" numFmtId="4">
    <oc r="H576">
      <v>0</v>
    </oc>
    <nc r="H576">
      <v>3874.2</v>
    </nc>
  </rcc>
  <rcc rId="9427" sId="1" numFmtId="4">
    <oc r="J576">
      <v>4139.2</v>
    </oc>
    <nc r="J576">
      <v>0</v>
    </nc>
  </rcc>
  <rcc rId="9428" sId="1" numFmtId="4">
    <oc r="K576">
      <v>0</v>
    </oc>
    <nc r="K576">
      <v>12982</v>
    </nc>
  </rcc>
  <rcc rId="9429" sId="1" numFmtId="4">
    <oc r="H577">
      <v>28152.18</v>
    </oc>
    <nc r="H577">
      <v>19809.900000000001</v>
    </nc>
  </rcc>
  <rcc rId="9430" sId="1" numFmtId="4">
    <oc r="I577">
      <v>19809.900000000001</v>
    </oc>
    <nc r="I577">
      <v>13200</v>
    </nc>
  </rcc>
  <rcc rId="9431" sId="1" numFmtId="4">
    <oc r="J577">
      <v>20669.400000000001</v>
    </oc>
    <nc r="J577">
      <v>15750</v>
    </nc>
  </rcc>
  <rcc rId="9432" sId="1" numFmtId="4">
    <oc r="K577">
      <v>21144.6</v>
    </oc>
    <nc r="K577">
      <v>18494.8</v>
    </nc>
  </rcc>
  <rfmt sheetId="1" sqref="A577:XFD577" start="0" length="2147483647">
    <dxf>
      <font>
        <color auto="1"/>
      </font>
    </dxf>
  </rfmt>
  <rcc rId="9433" sId="1" numFmtId="4">
    <oc r="H578">
      <v>7202.83</v>
    </oc>
    <nc r="H578">
      <v>5683.9</v>
    </nc>
  </rcc>
  <rcc rId="9434" sId="1" numFmtId="4">
    <oc r="I578">
      <v>4093.2</v>
    </oc>
    <nc r="I578">
      <v>2200</v>
    </nc>
  </rcc>
  <rcc rId="9435" sId="1" numFmtId="4">
    <oc r="J578">
      <v>4114.6000000000004</v>
    </oc>
    <nc r="J578">
      <v>2200</v>
    </nc>
  </rcc>
  <rcc rId="9436" sId="1" numFmtId="4">
    <oc r="K578">
      <v>4386.8</v>
    </oc>
    <nc r="K578">
      <v>2300</v>
    </nc>
  </rcc>
  <rfmt sheetId="1" sqref="A578:XFD578" start="0" length="2147483647">
    <dxf>
      <font>
        <color auto="1"/>
      </font>
    </dxf>
  </rfmt>
  <rrc rId="9437" sId="1" ref="A579:XFD579" action="insertRow"/>
  <rcc rId="9438" sId="1">
    <nc r="A579" t="inlineStr">
      <is>
        <t>Безвозмездные поступления</t>
      </is>
    </nc>
  </rcc>
  <rcc rId="9439" sId="1">
    <oc r="B568" t="inlineStr">
      <is>
        <t>51 2 02 25755 04 0000 150</t>
      </is>
    </oc>
    <nc r="B568" t="inlineStr">
      <is>
        <t>050 2 02 25755 04 0000 150</t>
      </is>
    </nc>
  </rcc>
  <rfmt sheetId="1" sqref="A579:XFD579" start="0" length="2147483647">
    <dxf>
      <font/>
    </dxf>
  </rfmt>
  <rfmt sheetId="1" sqref="A579:XFD579" start="0" length="2147483647">
    <dxf>
      <font>
        <color rgb="FF0070C0"/>
      </font>
    </dxf>
  </rfmt>
  <rcc rId="9440" sId="1">
    <nc r="D579" t="inlineStr">
      <is>
        <t>департамент финансов 
администрации города Нижневартовска</t>
      </is>
    </nc>
  </rcc>
  <rcc rId="9441" sId="1">
    <nc r="B579" t="inlineStr">
      <is>
        <t>050 2 02 35469 04 0000 150</t>
      </is>
    </nc>
  </rcc>
  <rcc rId="9442" sId="1" numFmtId="4">
    <nc r="H579">
      <v>0</v>
    </nc>
  </rcc>
  <rcc rId="9443" sId="1" numFmtId="4">
    <nc r="I579">
      <v>0</v>
    </nc>
  </rcc>
  <rcc rId="9444" sId="1" numFmtId="4">
    <nc r="J579">
      <v>0</v>
    </nc>
  </rcc>
  <rcc rId="9445" sId="1" numFmtId="4">
    <nc r="K579">
      <v>0</v>
    </nc>
  </rcc>
  <rcc rId="9446" sId="1" numFmtId="4">
    <oc r="H580">
      <v>33380.1</v>
    </oc>
    <nc r="H580">
      <v>35387.800000000003</v>
    </nc>
  </rcc>
  <rcc rId="9447" sId="1" numFmtId="4">
    <oc r="I580">
      <v>11110</v>
    </oc>
    <nc r="I580">
      <v>10696.2</v>
    </nc>
  </rcc>
  <rcc rId="9448" sId="1" numFmtId="4">
    <oc r="J580">
      <v>10220.5</v>
    </oc>
    <nc r="J580">
      <v>11790.9</v>
    </nc>
  </rcc>
  <rcc rId="9449" sId="1" numFmtId="4">
    <oc r="K580">
      <v>10220.5</v>
    </oc>
    <nc r="K580">
      <v>11790.9</v>
    </nc>
  </rcc>
  <rfmt sheetId="1" sqref="A580:XFD580" start="0" length="2147483647">
    <dxf>
      <font>
        <color auto="1"/>
      </font>
    </dxf>
  </rfmt>
  <rcc rId="9450" sId="1" numFmtId="4">
    <oc r="H581">
      <v>0</v>
    </oc>
    <nc r="H581">
      <v>1433.4</v>
    </nc>
  </rcc>
  <rcc rId="9451" sId="1" numFmtId="4">
    <oc r="J581">
      <v>1208.9000000000001</v>
    </oc>
    <nc r="J581">
      <v>0</v>
    </nc>
  </rcc>
  <rcc rId="9452" sId="1" numFmtId="4">
    <oc r="K581">
      <v>0</v>
    </oc>
    <nc r="K581">
      <v>3626.9</v>
    </nc>
  </rcc>
  <rfmt sheetId="1" sqref="A581:XFD581" start="0" length="2147483647">
    <dxf>
      <font>
        <color auto="1"/>
      </font>
    </dxf>
  </rfmt>
  <rcc rId="9453" sId="1" numFmtId="4">
    <oc r="H573">
      <v>166036.78</v>
    </oc>
    <nc r="H573">
      <v>163599</v>
    </nc>
  </rcc>
  <rfmt sheetId="1" sqref="A571:XFD571" start="0" length="2147483647">
    <dxf>
      <font>
        <color auto="1"/>
      </font>
    </dxf>
  </rfmt>
  <rfmt sheetId="1" sqref="E1:G1048576" start="0" length="2147483647">
    <dxf>
      <font>
        <color rgb="FFFF0000"/>
      </font>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2:XFD65" start="0" length="2147483647">
    <dxf>
      <font>
        <color auto="1"/>
      </font>
    </dxf>
  </rfmt>
  <rfmt sheetId="1" sqref="E1:E1048576" start="0" length="2147483647">
    <dxf>
      <font>
        <color rgb="FFFF0000"/>
      </font>
    </dxf>
  </rfmt>
  <rfmt sheetId="1" sqref="F62:K65" start="0" length="2147483647">
    <dxf>
      <font>
        <color rgb="FFFF0000"/>
      </font>
    </dxf>
  </rfmt>
  <rfmt sheetId="1" sqref="G1:G1048576">
    <dxf>
      <fill>
        <patternFill>
          <bgColor rgb="FFFFFF00"/>
        </patternFill>
      </fill>
    </dxf>
  </rfmt>
  <rcc rId="9113" sId="1" numFmtId="4">
    <oc r="H82">
      <v>6622.41</v>
    </oc>
    <nc r="H82">
      <v>4176.91</v>
    </nc>
  </rcc>
  <rcc rId="9114" sId="1" numFmtId="4">
    <oc r="I82">
      <v>3238.89</v>
    </oc>
    <nc r="I82">
      <v>2422.83</v>
    </nc>
  </rcc>
  <rcc rId="9115" sId="1" numFmtId="4">
    <oc r="J82">
      <v>3071.94</v>
    </oc>
    <nc r="J82">
      <v>2396.31</v>
    </nc>
  </rcc>
  <rcc rId="9116" sId="1" numFmtId="4">
    <oc r="K82">
      <v>3051.99</v>
    </oc>
    <nc r="K82">
      <v>2242.4899999999998</v>
    </nc>
  </rcc>
  <rfmt sheetId="1" sqref="A82:XFD82" start="0" length="2147483647">
    <dxf>
      <font>
        <color auto="1"/>
      </font>
    </dxf>
  </rfmt>
  <rcc rId="9117" sId="1" numFmtId="4">
    <oc r="H83">
      <v>560000</v>
    </oc>
    <nc r="H83">
      <v>520000</v>
    </nc>
  </rcc>
  <rfmt sheetId="1" sqref="A83:XFD83" start="0" length="2147483647">
    <dxf>
      <font>
        <color auto="1"/>
      </font>
    </dxf>
  </rfmt>
  <rcc rId="9118" sId="1" numFmtId="4">
    <oc r="H84">
      <v>20000</v>
    </oc>
    <nc r="H84">
      <v>35000</v>
    </nc>
  </rcc>
  <rfmt sheetId="1" sqref="A84:XFD84" start="0" length="2147483647">
    <dxf>
      <font>
        <color auto="1"/>
      </font>
    </dxf>
  </rfmt>
  <rcc rId="9119" sId="1" numFmtId="4">
    <oc r="H85">
      <v>3500</v>
    </oc>
    <nc r="H85">
      <v>7500</v>
    </nc>
  </rcc>
  <rcc rId="9120" sId="1" numFmtId="4">
    <oc r="I85">
      <v>3000</v>
    </oc>
    <nc r="I85">
      <v>7500</v>
    </nc>
  </rcc>
  <rcc rId="9121" sId="1" numFmtId="4">
    <oc r="J85">
      <v>3000</v>
    </oc>
    <nc r="J85">
      <v>7500</v>
    </nc>
  </rcc>
  <rcc rId="9122" sId="1" numFmtId="4">
    <oc r="K85">
      <v>3000</v>
    </oc>
    <nc r="K85">
      <v>7500</v>
    </nc>
  </rcc>
  <rfmt sheetId="1" sqref="A85:XFD85" start="0" length="2147483647">
    <dxf>
      <font>
        <color auto="1"/>
      </font>
    </dxf>
  </rfmt>
  <rcc rId="9123" sId="1" numFmtId="4">
    <oc r="H86">
      <v>1288.27</v>
    </oc>
    <nc r="H86">
      <v>1303.1400000000001</v>
    </nc>
  </rcc>
  <rcc rId="9124" sId="1" numFmtId="4">
    <oc r="I86">
      <v>1289.06</v>
    </oc>
    <nc r="I86">
      <v>1303.55</v>
    </nc>
  </rcc>
  <rcc rId="9125" sId="1" numFmtId="4">
    <oc r="J86">
      <v>1289.06</v>
    </oc>
    <nc r="J86">
      <v>1304.24</v>
    </nc>
  </rcc>
  <rcc rId="9126" sId="1" numFmtId="4">
    <oc r="K86">
      <v>1289.68</v>
    </oc>
    <nc r="K86">
      <v>1304.92</v>
    </nc>
  </rcc>
  <rfmt sheetId="1" sqref="A86:XFD86" start="0" length="2147483647">
    <dxf>
      <font>
        <color auto="1"/>
      </font>
    </dxf>
  </rfmt>
  <rcc rId="9127" sId="1" numFmtId="4">
    <oc r="H87">
      <v>32174.12</v>
    </oc>
    <nc r="H87">
      <v>33207.949999999997</v>
    </nc>
  </rcc>
  <rcc rId="9128" sId="1" numFmtId="4">
    <oc r="I87">
      <v>33207.949999999997</v>
    </oc>
    <nc r="I87">
      <v>29086.47</v>
    </nc>
  </rcc>
  <rcc rId="9129" sId="1" numFmtId="4">
    <oc r="J87">
      <v>33614.269999999997</v>
    </oc>
    <nc r="J87">
      <v>29218.080000000002</v>
    </nc>
  </rcc>
  <rcc rId="9130" sId="1" numFmtId="4">
    <oc r="K87">
      <v>33742.199999999997</v>
    </oc>
    <nc r="K87">
      <v>29387.71</v>
    </nc>
  </rcc>
  <rfmt sheetId="1" sqref="A87:XFD87" start="0" length="2147483647">
    <dxf>
      <font>
        <color auto="1"/>
      </font>
    </dxf>
  </rfmt>
  <rcc rId="9131" sId="1" numFmtId="4">
    <oc r="H88">
      <v>7036.85</v>
    </oc>
    <nc r="H88">
      <v>6643.31</v>
    </nc>
  </rcc>
  <rcc rId="9132" sId="1" numFmtId="4">
    <oc r="I88">
      <v>6643.31</v>
    </oc>
    <nc r="I88">
      <v>6967.09</v>
    </nc>
  </rcc>
  <rcc rId="9133" sId="1" numFmtId="4">
    <oc r="J88">
      <v>6643.31</v>
    </oc>
    <nc r="J88">
      <v>6967.09</v>
    </nc>
  </rcc>
  <rcc rId="9134" sId="1" numFmtId="4">
    <oc r="K88">
      <v>6643.31</v>
    </oc>
    <nc r="K88">
      <v>6967.09</v>
    </nc>
  </rcc>
  <rfmt sheetId="1" sqref="A88:XFD88" start="0" length="2147483647">
    <dxf>
      <font>
        <color auto="1"/>
      </font>
    </dxf>
  </rfmt>
  <rcc rId="9135" sId="1" numFmtId="4">
    <oc r="H89">
      <v>34382.019999999997</v>
    </oc>
    <nc r="H89">
      <v>35159.769999999997</v>
    </nc>
  </rcc>
  <rcc rId="9136" sId="1" numFmtId="4">
    <oc r="I89">
      <v>35159.769999999997</v>
    </oc>
    <nc r="I89">
      <v>35562.19</v>
    </nc>
  </rcc>
  <rcc rId="9137" sId="1" numFmtId="4">
    <oc r="J89">
      <v>35159.769999999997</v>
    </oc>
    <nc r="J89">
      <v>35562.19</v>
    </nc>
  </rcc>
  <rcc rId="9138" sId="1" numFmtId="4">
    <oc r="K89">
      <v>35159.769999999997</v>
    </oc>
    <nc r="K89">
      <v>35562.19</v>
    </nc>
  </rcc>
  <rfmt sheetId="1" sqref="A89:XFD89" start="0" length="2147483647">
    <dxf>
      <font>
        <color auto="1"/>
      </font>
    </dxf>
  </rfmt>
  <rcc rId="9139" sId="1" numFmtId="4">
    <oc r="H90">
      <v>5522.53</v>
    </oc>
    <nc r="H90">
      <v>18500</v>
    </nc>
  </rcc>
  <rcc rId="9140" sId="1" numFmtId="4">
    <oc r="I90">
      <v>5503.59</v>
    </oc>
    <nc r="I90">
      <v>34974.11</v>
    </nc>
  </rcc>
  <rcc rId="9141" sId="1" numFmtId="4">
    <oc r="J90">
      <v>5503.59</v>
    </oc>
    <nc r="J90">
      <v>34974.11</v>
    </nc>
  </rcc>
  <rcc rId="9142" sId="1" numFmtId="4">
    <oc r="K90">
      <v>5503.59</v>
    </oc>
    <nc r="K90">
      <v>37974.11</v>
    </nc>
  </rcc>
  <rfmt sheetId="1" sqref="A90:XFD90" start="0" length="2147483647">
    <dxf>
      <font>
        <color auto="1"/>
      </font>
    </dxf>
  </rfmt>
  <rcc rId="9143" sId="1" numFmtId="4">
    <oc r="H91">
      <v>40</v>
    </oc>
    <nc r="H91">
      <v>27</v>
    </nc>
  </rcc>
  <rfmt sheetId="1" sqref="A91:XFD91" start="0" length="2147483647">
    <dxf>
      <font>
        <color auto="1"/>
      </font>
    </dxf>
  </rfmt>
  <rcc rId="9144" sId="1" numFmtId="4">
    <oc r="H92">
      <v>0.77</v>
    </oc>
    <nc r="H92">
      <v>0.71</v>
    </nc>
  </rcc>
  <rfmt sheetId="1" sqref="A92:XFD92" start="0" length="2147483647">
    <dxf>
      <font>
        <color auto="1"/>
      </font>
    </dxf>
  </rfmt>
  <rcc rId="9145" sId="1" numFmtId="4">
    <oc r="H93">
      <v>38.130000000000003</v>
    </oc>
    <nc r="H93">
      <v>269.85000000000002</v>
    </nc>
  </rcc>
  <rcc rId="9146" sId="1" numFmtId="4">
    <oc r="I93">
      <v>269.85000000000002</v>
    </oc>
    <nc r="I93">
      <v>0</v>
    </nc>
  </rcc>
  <rfmt sheetId="1" sqref="A93:XFD93" start="0" length="2147483647">
    <dxf>
      <font>
        <color auto="1"/>
      </font>
    </dxf>
  </rfmt>
  <rfmt sheetId="1" sqref="A94:XFD94" start="0" length="2147483647">
    <dxf>
      <font>
        <color auto="1"/>
      </font>
    </dxf>
  </rfmt>
  <rcc rId="9147" sId="1" numFmtId="4">
    <oc r="H113">
      <v>0.43</v>
    </oc>
    <nc r="H113">
      <v>0</v>
    </nc>
  </rcc>
  <rfmt sheetId="1" sqref="A113:XFD113" start="0" length="2147483647">
    <dxf>
      <font>
        <color auto="1"/>
      </font>
    </dxf>
  </rfmt>
  <rcc rId="9148" sId="1" numFmtId="4">
    <oc r="H114">
      <v>742.74</v>
    </oc>
    <nc r="H114">
      <v>1125.42</v>
    </nc>
  </rcc>
  <rcc rId="9149" sId="1" numFmtId="4">
    <oc r="I114">
      <v>742.38</v>
    </oc>
    <nc r="I114">
      <v>1493.77</v>
    </nc>
  </rcc>
  <rcc rId="9150" sId="1" numFmtId="4">
    <oc r="J114">
      <v>747.52</v>
    </oc>
    <nc r="J114">
      <v>1511.86</v>
    </nc>
  </rcc>
  <rcc rId="9151" sId="1" numFmtId="4">
    <oc r="K114">
      <v>750.11</v>
    </oc>
    <nc r="K114">
      <v>1530.4</v>
    </nc>
  </rcc>
  <rfmt sheetId="1" sqref="A114:XFD114" start="0" length="2147483647">
    <dxf>
      <font>
        <color auto="1"/>
      </font>
    </dxf>
  </rfmt>
  <rcc rId="9152" sId="1" numFmtId="4">
    <oc r="H118">
      <v>77.650000000000006</v>
    </oc>
    <nc r="H118">
      <v>151.28</v>
    </nc>
  </rcc>
  <rcc rId="9153" sId="1" numFmtId="4">
    <oc r="I118">
      <v>38.479999999999997</v>
    </oc>
    <nc r="I118">
      <v>45.45</v>
    </nc>
  </rcc>
  <rcc rId="9154" sId="1" numFmtId="4">
    <oc r="J118">
      <v>38.479999999999997</v>
    </oc>
    <nc r="J118">
      <v>45.45</v>
    </nc>
  </rcc>
  <rcc rId="9155" sId="1" numFmtId="4">
    <oc r="K118">
      <v>38.479999999999997</v>
    </oc>
    <nc r="K118">
      <v>45.45</v>
    </nc>
  </rcc>
  <rfmt sheetId="1" sqref="A118:XFD118" start="0" length="2147483647">
    <dxf>
      <font>
        <color auto="1"/>
      </font>
    </dxf>
  </rfmt>
  <rcc rId="9156" sId="1" numFmtId="4">
    <oc r="H123">
      <v>1118.4100000000001</v>
    </oc>
    <nc r="H123">
      <v>2187.91</v>
    </nc>
  </rcc>
  <rcc rId="9157" sId="1" numFmtId="4">
    <oc r="I123">
      <v>1139.4100000000001</v>
    </oc>
    <nc r="I123">
      <v>1061.3</v>
    </nc>
  </rcc>
  <rcc rId="9158" sId="1" numFmtId="4">
    <oc r="J123">
      <v>1139.4100000000001</v>
    </oc>
    <nc r="J123">
      <v>1061.3</v>
    </nc>
  </rcc>
  <rcc rId="9159" sId="1" numFmtId="4">
    <oc r="K123">
      <v>1139.4100000000001</v>
    </oc>
    <nc r="K123">
      <v>1061.3</v>
    </nc>
  </rcc>
  <rfmt sheetId="1" sqref="A123:XFD123" start="0" length="2147483647">
    <dxf>
      <font>
        <color auto="1"/>
      </font>
    </dxf>
  </rfmt>
  <rcc rId="9160" sId="1" numFmtId="4">
    <oc r="H126">
      <v>7819.66</v>
    </oc>
    <nc r="H126">
      <v>125590.87</v>
    </nc>
  </rcc>
  <rcc rId="9161" sId="1" numFmtId="4">
    <oc r="I126">
      <v>3747.8</v>
    </oc>
    <nc r="I126">
      <v>2870.8</v>
    </nc>
  </rcc>
  <rcc rId="9162" sId="1" numFmtId="4">
    <oc r="J126">
      <v>3747.8</v>
    </oc>
    <nc r="J126">
      <v>2870.8</v>
    </nc>
  </rcc>
  <rcc rId="9163" sId="1" numFmtId="4">
    <oc r="K126">
      <v>3747.8</v>
    </oc>
    <nc r="K126">
      <v>2870.8</v>
    </nc>
  </rcc>
  <rfmt sheetId="1" sqref="A126:XFD126" start="0" length="2147483647">
    <dxf>
      <font>
        <color auto="1"/>
      </font>
    </dxf>
  </rfmt>
  <rfmt sheetId="1" sqref="A131:XFD131" start="0" length="2147483647">
    <dxf>
      <font>
        <color auto="1"/>
      </font>
    </dxf>
  </rfmt>
  <rfmt sheetId="1" sqref="A139:XFD139" start="0" length="2147483647">
    <dxf>
      <font>
        <color auto="1"/>
      </font>
    </dxf>
  </rfmt>
  <rcc rId="9164" sId="1" numFmtId="4">
    <oc r="H141">
      <v>56713.55</v>
    </oc>
    <nc r="H141">
      <v>31000</v>
    </nc>
  </rcc>
  <rcc rId="9165" sId="1" numFmtId="4">
    <oc r="I141">
      <v>21276.2</v>
    </oc>
    <nc r="I141">
      <v>27166.83</v>
    </nc>
  </rcc>
  <rcc rId="9166" sId="1" numFmtId="4">
    <oc r="J141">
      <v>23128.93</v>
    </oc>
    <nc r="J141">
      <v>26696.29</v>
    </nc>
  </rcc>
  <rcc rId="9167" sId="1" numFmtId="4">
    <oc r="K141">
      <v>16867.03</v>
    </oc>
    <nc r="K141">
      <v>21655.119999999999</v>
    </nc>
  </rcc>
  <rfmt sheetId="1" sqref="A141:XFD141" start="0" length="2147483647">
    <dxf>
      <font>
        <color auto="1"/>
      </font>
    </dxf>
  </rfmt>
  <rfmt sheetId="1" sqref="A143:XFD143" start="0" length="2147483647">
    <dxf>
      <font>
        <color auto="1"/>
      </font>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10:XFD610" start="0" length="2147483647">
    <dxf>
      <font>
        <color theme="1"/>
      </font>
    </dxf>
  </rfmt>
  <rfmt sheetId="1" sqref="A611:XFD611" start="0" length="2147483647">
    <dxf>
      <font>
        <color theme="1"/>
      </font>
    </dxf>
  </rfmt>
  <rfmt sheetId="1" sqref="A612:XFD612" start="0" length="2147483647">
    <dxf>
      <font>
        <color theme="1"/>
      </font>
    </dxf>
  </rfmt>
  <rrc rId="9454" sId="1" ref="A613:XFD613" action="insertRow"/>
  <rcc rId="9455" sId="1">
    <nc r="A613" t="inlineStr">
      <is>
        <t>Безвозмездные поступления</t>
      </is>
    </nc>
  </rcc>
  <rcc rId="9456" sId="1">
    <nc r="D613" t="inlineStr">
      <is>
        <t>департамент финансов 
администрации города Нижневартовска</t>
      </is>
    </nc>
  </rcc>
  <rcc rId="9457" sId="1">
    <nc r="E613">
      <f>E612+1</f>
    </nc>
  </rcc>
  <rcc rId="9458" sId="1" numFmtId="4">
    <nc r="F613">
      <v>0</v>
    </nc>
  </rcc>
  <rcc rId="9459" sId="1" numFmtId="4">
    <nc r="G613">
      <v>0</v>
    </nc>
  </rcc>
  <rcc rId="9460" sId="1" numFmtId="4">
    <nc r="H613">
      <v>0</v>
    </nc>
  </rcc>
  <rcc rId="9461" sId="1" numFmtId="4">
    <nc r="I613">
      <v>0</v>
    </nc>
  </rcc>
  <rcc rId="9462" sId="1" numFmtId="4">
    <nc r="J613">
      <v>0</v>
    </nc>
  </rcc>
  <rcc rId="9463" sId="1" numFmtId="4">
    <nc r="K613">
      <v>0</v>
    </nc>
  </rcc>
  <rcc rId="9464" sId="1">
    <nc r="B613" t="inlineStr">
      <is>
        <t>050 2 19 25213 04 0000 150</t>
      </is>
    </nc>
  </rcc>
  <rcc rId="9465" sId="1">
    <nc r="C613" t="inlineStr">
      <is>
        <t>Возврат остатков субсидий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из бюджетов городских округов</t>
      </is>
    </nc>
  </rcc>
  <rrc rId="9466" sId="1" ref="A614:XFD614" action="insertRow"/>
  <rcc rId="9467" sId="1">
    <nc r="A614" t="inlineStr">
      <is>
        <t>Безвозмездные поступления</t>
      </is>
    </nc>
  </rcc>
  <rcc rId="9468" sId="1">
    <nc r="D614" t="inlineStr">
      <is>
        <t>департамент финансов 
администрации города Нижневартовска</t>
      </is>
    </nc>
  </rcc>
  <rcc rId="9469" sId="1">
    <nc r="E614">
      <f>E613+1</f>
    </nc>
  </rcc>
  <rcc rId="9470" sId="1" numFmtId="4">
    <nc r="F614">
      <v>0</v>
    </nc>
  </rcc>
  <rcc rId="9471" sId="1" numFmtId="4">
    <nc r="G614">
      <v>0</v>
    </nc>
  </rcc>
  <rcc rId="9472" sId="1" numFmtId="4">
    <nc r="H614">
      <v>0</v>
    </nc>
  </rcc>
  <rcc rId="9473" sId="1" numFmtId="4">
    <nc r="I614">
      <v>0</v>
    </nc>
  </rcc>
  <rcc rId="9474" sId="1" numFmtId="4">
    <nc r="J614">
      <v>0</v>
    </nc>
  </rcc>
  <rcc rId="9475" sId="1" numFmtId="4">
    <nc r="K614">
      <v>0</v>
    </nc>
  </rcc>
  <rcc rId="9476" sId="1">
    <nc r="B614" t="inlineStr">
      <is>
        <t>050 2 19 25242 04 0000 150</t>
      </is>
    </nc>
  </rcc>
  <rcc rId="9477" sId="1">
    <nc r="C614" t="inlineStr">
      <is>
        <t>Возврат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городских округов</t>
      </is>
    </nc>
  </rcc>
  <rcc rId="9478" sId="1" numFmtId="4">
    <oc r="H615">
      <v>0</v>
    </oc>
    <nc r="H615">
      <v>-0.04</v>
    </nc>
  </rcc>
  <rfmt sheetId="1" sqref="A615:XFD615" start="0" length="2147483647">
    <dxf>
      <font>
        <color theme="1"/>
      </font>
    </dxf>
  </rfmt>
  <rfmt sheetId="1" sqref="A616:XFD616" start="0" length="2147483647">
    <dxf>
      <font>
        <color theme="1"/>
      </font>
    </dxf>
  </rfmt>
  <rfmt sheetId="1" sqref="A617:XFD617" start="0" length="2147483647">
    <dxf>
      <font>
        <color theme="1"/>
      </font>
    </dxf>
  </rfmt>
  <rfmt sheetId="1" sqref="A618:XFD618" start="0" length="2147483647">
    <dxf>
      <font>
        <color theme="1"/>
      </font>
    </dxf>
  </rfmt>
  <rfmt sheetId="1" sqref="A619:XFD619" start="0" length="2147483647">
    <dxf>
      <font>
        <color theme="1"/>
      </font>
    </dxf>
  </rfmt>
  <rfmt sheetId="1" sqref="A620:XFD620" start="0" length="2147483647">
    <dxf>
      <font>
        <color theme="1"/>
      </font>
    </dxf>
  </rfmt>
  <rfmt sheetId="1" sqref="A621:XFD621" start="0" length="2147483647">
    <dxf>
      <font>
        <color theme="1"/>
      </font>
    </dxf>
  </rfmt>
  <rrc rId="9479" sId="1" ref="A622:XFD622" action="insertRow"/>
  <rcc rId="9480" sId="1">
    <nc r="A622" t="inlineStr">
      <is>
        <t>Безвозмездные поступления</t>
      </is>
    </nc>
  </rcc>
  <rcc rId="9481" sId="1">
    <nc r="D622" t="inlineStr">
      <is>
        <t>департамент финансов 
администрации города Нижневартовска</t>
      </is>
    </nc>
  </rcc>
  <rcc rId="9482" sId="1">
    <nc r="E622">
      <f>E621+1</f>
    </nc>
  </rcc>
  <rcc rId="9483" sId="1" numFmtId="4">
    <nc r="F622">
      <v>0</v>
    </nc>
  </rcc>
  <rcc rId="9484" sId="1" numFmtId="4">
    <nc r="G622">
      <v>0</v>
    </nc>
  </rcc>
  <rcc rId="9485" sId="1" numFmtId="4">
    <nc r="H622">
      <v>0</v>
    </nc>
  </rcc>
  <rcc rId="9486" sId="1" numFmtId="4">
    <nc r="I622">
      <v>0</v>
    </nc>
  </rcc>
  <rcc rId="9487" sId="1" numFmtId="4">
    <nc r="J622">
      <v>0</v>
    </nc>
  </rcc>
  <rcc rId="9488" sId="1" numFmtId="4">
    <nc r="K622">
      <v>0</v>
    </nc>
  </rcc>
  <rcc rId="9489" sId="1">
    <nc r="B622" t="inlineStr">
      <is>
        <t>050 2 19 27139 04 0000 150</t>
      </is>
    </nc>
  </rcc>
  <rcc rId="9490" sId="1">
    <nc r="C622" t="inlineStr">
      <is>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городских округов</t>
      </is>
    </nc>
  </rcc>
  <rfmt sheetId="1" sqref="A623:XFD623" start="0" length="2147483647">
    <dxf>
      <font>
        <color theme="1"/>
      </font>
    </dxf>
  </rfmt>
  <rcc rId="9491" sId="1" numFmtId="4">
    <oc r="H623">
      <v>-0.06</v>
    </oc>
    <nc r="H623">
      <v>0</v>
    </nc>
  </rcc>
  <rfmt sheetId="1" sqref="A624:XFD624" start="0" length="2147483647">
    <dxf>
      <font>
        <color theme="1"/>
      </font>
    </dxf>
  </rfmt>
  <rfmt sheetId="1" sqref="A625:XFD625" start="0" length="2147483647">
    <dxf>
      <font>
        <color theme="1"/>
      </font>
    </dxf>
  </rfmt>
  <rfmt sheetId="1" sqref="A626:XFD626" start="0" length="2147483647">
    <dxf>
      <font>
        <color theme="1"/>
      </font>
    </dxf>
  </rfmt>
  <rfmt sheetId="1" sqref="A627:XFD627" start="0" length="2147483647">
    <dxf>
      <font>
        <color theme="1"/>
      </font>
    </dxf>
  </rfmt>
  <rfmt sheetId="1" sqref="A628:XFD628" start="0" length="2147483647">
    <dxf>
      <font>
        <color theme="1"/>
      </font>
    </dxf>
  </rfmt>
  <rfmt sheetId="1" sqref="A629:XFD629" start="0" length="2147483647">
    <dxf>
      <font>
        <color theme="1"/>
      </font>
    </dxf>
  </rfmt>
  <rfmt sheetId="1" sqref="A630:XFD630" start="0" length="2147483647">
    <dxf>
      <font>
        <color theme="1"/>
      </font>
    </dxf>
  </rfmt>
  <rfmt sheetId="1" sqref="A631:XFD631" start="0" length="2147483647">
    <dxf>
      <font>
        <color theme="1"/>
      </font>
    </dxf>
  </rfmt>
  <rcc rId="9492" sId="1" numFmtId="4">
    <oc r="H632">
      <v>-26373.34</v>
    </oc>
    <nc r="H632">
      <v>-7038.92</v>
    </nc>
  </rcc>
  <rfmt sheetId="1" sqref="A632:XFD632" start="0" length="2147483647">
    <dxf>
      <font>
        <color theme="1"/>
      </font>
    </dxf>
  </rfmt>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свод!$A$9:$EZ$633</formula>
    <oldFormula>свод!$A$9:$EZ$633</oldFormula>
  </rdn>
  <rcv guid="{DE04992C-7D1E-4994-A00D-67B1EE7F80BF}"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09:XFD609" start="0" length="2147483647">
    <dxf>
      <font>
        <color theme="1"/>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74:XFD374" start="0" length="2147483647">
    <dxf>
      <font>
        <color theme="1"/>
      </font>
    </dxf>
  </rfmt>
  <rfmt sheetId="1" sqref="A267:XFD267" start="0" length="2147483647">
    <dxf>
      <font>
        <color theme="1"/>
      </font>
    </dxf>
  </rfmt>
  <rfmt sheetId="1" sqref="A312:XFD312" start="0" length="2147483647">
    <dxf>
      <font>
        <color theme="1"/>
      </font>
    </dxf>
  </rfmt>
  <rfmt sheetId="1" sqref="A334:XFD334" start="0" length="2147483647">
    <dxf>
      <font>
        <color theme="1"/>
      </font>
    </dxf>
  </rfmt>
  <rfmt sheetId="1" sqref="A369:XFD369" start="0" length="2147483647">
    <dxf>
      <font>
        <color theme="1"/>
      </font>
    </dxf>
  </rfmt>
  <rfmt sheetId="1" sqref="A378:XFD378" start="0" length="2147483647">
    <dxf>
      <font>
        <color theme="1"/>
      </font>
    </dxf>
  </rfmt>
  <rcc rId="9495" sId="1" numFmtId="4">
    <oc r="H264">
      <v>8.8000000000000007</v>
    </oc>
    <nc r="H264">
      <v>0</v>
    </nc>
  </rcc>
  <rcc rId="9496" sId="1" numFmtId="4">
    <oc r="I264">
      <v>8.1</v>
    </oc>
    <nc r="I264">
      <v>0.5</v>
    </nc>
  </rcc>
  <rcc rId="9497" sId="1" numFmtId="4">
    <oc r="J264">
      <v>6.4</v>
    </oc>
    <nc r="J264">
      <v>0</v>
    </nc>
  </rcc>
  <rcc rId="9498" sId="1" numFmtId="4">
    <oc r="K264">
      <v>8</v>
    </oc>
    <nc r="K264">
      <v>0</v>
    </nc>
  </rcc>
  <rfmt sheetId="1" sqref="A264:XFD264" start="0" length="2147483647">
    <dxf>
      <font>
        <color theme="1"/>
      </font>
    </dxf>
  </rfmt>
  <rfmt sheetId="1" sqref="A290:XFD290" start="0" length="2147483647">
    <dxf>
      <font>
        <color theme="1"/>
      </font>
    </dxf>
  </rfmt>
  <rcc rId="9499" sId="1" numFmtId="4">
    <oc r="H313">
      <v>20</v>
    </oc>
    <nc r="H313">
      <v>0</v>
    </nc>
  </rcc>
  <rcc rId="9500" sId="1" numFmtId="4">
    <oc r="I313">
      <v>20</v>
    </oc>
    <nc r="I313">
      <v>0</v>
    </nc>
  </rcc>
  <rcc rId="9501" sId="1" numFmtId="4">
    <oc r="J313">
      <v>20</v>
    </oc>
    <nc r="J313">
      <v>0</v>
    </nc>
  </rcc>
  <rcc rId="9502" sId="1" numFmtId="4">
    <oc r="K313">
      <v>20</v>
    </oc>
    <nc r="K313">
      <v>0</v>
    </nc>
  </rcc>
  <rfmt sheetId="1" sqref="A313:XFD313" start="0" length="2147483647">
    <dxf>
      <font>
        <color theme="1"/>
      </font>
    </dxf>
  </rfmt>
  <rcc rId="9503" sId="1" numFmtId="4">
    <oc r="H373">
      <v>42</v>
    </oc>
    <nc r="H373">
      <v>0</v>
    </nc>
  </rcc>
  <rcc rId="9504" sId="1" numFmtId="4">
    <oc r="I373">
      <v>40.5</v>
    </oc>
    <nc r="I373">
      <v>12.5</v>
    </nc>
  </rcc>
  <rcc rId="9505" sId="1" numFmtId="4">
    <oc r="J373">
      <v>39</v>
    </oc>
    <nc r="J373">
      <v>3.5</v>
    </nc>
  </rcc>
  <rcc rId="9506" sId="1" numFmtId="4">
    <oc r="K373">
      <v>40.5</v>
    </oc>
    <nc r="K373">
      <v>5.5</v>
    </nc>
  </rcc>
  <rfmt sheetId="1" sqref="A373:XFD373" start="0" length="2147483647">
    <dxf>
      <font>
        <color theme="1"/>
      </font>
    </dxf>
  </rfmt>
  <rfmt sheetId="1" sqref="A379:XFD379" start="0" length="2147483647">
    <dxf>
      <font>
        <color theme="1"/>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07" sId="1" numFmtId="4">
    <oc r="H67">
      <v>66900</v>
    </oc>
    <nc r="H67">
      <v>67450</v>
    </nc>
  </rcc>
  <rcc rId="9508" sId="1" numFmtId="4">
    <oc r="I67">
      <v>67450</v>
    </oc>
    <nc r="I67">
      <v>75850</v>
    </nc>
  </rcc>
  <rcc rId="9509" sId="1" numFmtId="4">
    <oc r="J67">
      <v>67540</v>
    </oc>
    <nc r="J67">
      <v>75940</v>
    </nc>
  </rcc>
  <rcc rId="9510" sId="1" numFmtId="4">
    <oc r="K67">
      <v>67630</v>
    </oc>
    <nc r="K67">
      <v>76030</v>
    </nc>
  </rcc>
  <rfmt sheetId="1" sqref="A67:XFD67" start="0" length="2147483647">
    <dxf>
      <font>
        <color theme="1"/>
      </font>
    </dxf>
  </rfmt>
  <rcc rId="9511" sId="1" numFmtId="4">
    <oc r="H68">
      <v>5100</v>
    </oc>
    <nc r="H68">
      <v>5150</v>
    </nc>
  </rcc>
  <rfmt sheetId="1" sqref="A68:XFD68" start="0" length="2147483647">
    <dxf>
      <font>
        <color theme="1"/>
      </font>
    </dxf>
  </rfmt>
  <rcc rId="9512" sId="1" numFmtId="4">
    <oc r="H69">
      <v>400</v>
    </oc>
    <nc r="H69">
      <v>0</v>
    </nc>
  </rcc>
  <rfmt sheetId="1" sqref="A69:XFD69" start="0" length="2147483647">
    <dxf>
      <font>
        <color theme="1"/>
      </font>
    </dxf>
  </rfmt>
  <rfmt sheetId="1" sqref="A70:XFD70" start="0" length="2147483647">
    <dxf>
      <font>
        <color theme="1"/>
      </font>
    </dxf>
  </rfmt>
  <rcc rId="9513" sId="1" numFmtId="4">
    <oc r="H30">
      <v>21458.67</v>
    </oc>
    <nc r="H30">
      <v>26956.38</v>
    </nc>
  </rcc>
  <rcc rId="9514" sId="1" numFmtId="4">
    <oc r="I30">
      <v>22224.16</v>
    </oc>
    <nc r="I30">
      <v>28030.68</v>
    </nc>
  </rcc>
  <rcc rId="9515" sId="1" numFmtId="4">
    <oc r="J30">
      <v>22995.91</v>
    </oc>
    <nc r="J30">
      <v>28867.759999999998</v>
    </nc>
  </rcc>
  <rcc rId="9516" sId="1" numFmtId="4">
    <oc r="K30">
      <v>23604.46</v>
    </oc>
    <nc r="K30">
      <v>30198.27</v>
    </nc>
  </rcc>
  <rfmt sheetId="1" sqref="A30:XFD30" start="0" length="2147483647">
    <dxf>
      <font>
        <color theme="1"/>
      </font>
    </dxf>
  </rfmt>
  <rcc rId="9517" sId="1" numFmtId="4">
    <oc r="H31">
      <v>104.29</v>
    </oc>
    <nc r="H31">
      <v>125.39</v>
    </nc>
  </rcc>
  <rcc rId="9518" sId="1" numFmtId="4">
    <oc r="I31">
      <v>105.89</v>
    </oc>
    <nc r="I31">
      <v>143.88</v>
    </nc>
  </rcc>
  <rcc rId="9519" sId="1" numFmtId="4">
    <oc r="J31">
      <v>120.82</v>
    </oc>
    <nc r="J31">
      <v>149.59</v>
    </nc>
  </rcc>
  <rcc rId="9520" sId="1" numFmtId="4">
    <oc r="K31">
      <v>125.38</v>
    </oc>
    <nc r="K31">
      <v>155.57</v>
    </nc>
  </rcc>
  <rfmt sheetId="1" sqref="A31:XFD31" start="0" length="2147483647">
    <dxf>
      <font>
        <color theme="1"/>
      </font>
    </dxf>
  </rfmt>
  <rcc rId="9521" sId="1" numFmtId="4">
    <oc r="H32">
      <v>21871.21</v>
    </oc>
    <nc r="H32">
      <v>28709.29</v>
    </nc>
  </rcc>
  <rcc rId="9522" sId="1" numFmtId="4">
    <oc r="I32">
      <v>23043.96</v>
    </oc>
    <nc r="I32">
      <v>28798.87</v>
    </nc>
  </rcc>
  <rcc rId="9523" sId="1" numFmtId="4">
    <oc r="J32">
      <v>23942.85</v>
    </oc>
    <nc r="J32">
      <v>30257.83</v>
    </nc>
  </rcc>
  <rcc rId="9524" sId="1" numFmtId="4">
    <oc r="K32">
      <v>24584.11</v>
    </oc>
    <nc r="K32">
      <v>31590.5</v>
    </nc>
  </rcc>
  <rfmt sheetId="1" sqref="A32:XFD32" start="0" length="2147483647">
    <dxf>
      <font>
        <color theme="1"/>
      </font>
    </dxf>
  </rfmt>
  <rcc rId="9525" sId="1" numFmtId="4">
    <oc r="H33">
      <v>-2405.17</v>
    </oc>
    <nc r="H33">
      <v>-3638.79</v>
    </nc>
  </rcc>
  <rcc rId="9526" sId="1" numFmtId="4">
    <oc r="I33">
      <v>-2761.57</v>
    </oc>
    <nc r="I33">
      <v>-4361.67</v>
    </nc>
  </rcc>
  <rcc rId="9527" sId="1" numFmtId="4">
    <oc r="J33">
      <v>-2858.55</v>
    </oc>
    <nc r="J33">
      <v>-4412</v>
    </nc>
  </rcc>
  <rcc rId="9528" sId="1" numFmtId="4">
    <oc r="K33">
      <v>-2999.02</v>
    </oc>
    <nc r="K33">
      <v>-4580.1400000000003</v>
    </nc>
  </rcc>
  <rfmt sheetId="1" sqref="A33:XFD33" start="0" length="2147483647">
    <dxf>
      <font>
        <color theme="1"/>
      </font>
    </dxf>
  </rfmt>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29" sId="1">
    <oc r="A33" t="inlineStr">
      <is>
        <t>Налоговые и неналоговые доходы</t>
      </is>
    </oc>
    <nc r="A33" t="inlineStr">
      <is>
        <t>чя</t>
      </is>
    </nc>
  </rcc>
  <rcc rId="9530" sId="1" numFmtId="4">
    <oc r="H445">
      <v>0</v>
    </oc>
    <nc r="H445">
      <v>9</v>
    </nc>
  </rcc>
  <rcc rId="9531" sId="1" numFmtId="4">
    <oc r="I445">
      <v>0</v>
    </oc>
    <nc r="I445">
      <v>0.3</v>
    </nc>
  </rcc>
  <rcc rId="9532" sId="1" numFmtId="4">
    <oc r="J445">
      <v>0</v>
    </oc>
    <nc r="J445">
      <v>0.3</v>
    </nc>
  </rcc>
  <rcc rId="9533" sId="1" numFmtId="4">
    <oc r="K445">
      <v>0</v>
    </oc>
    <nc r="K445">
      <v>0.3</v>
    </nc>
  </rcc>
  <rfmt sheetId="1" sqref="A445:XFD445" start="0" length="2147483647">
    <dxf>
      <font>
        <color theme="1"/>
      </font>
    </dxf>
  </rfmt>
  <rfmt sheetId="1" sqref="A459:XFD459" start="0" length="2147483647">
    <dxf>
      <font>
        <color theme="1"/>
      </font>
    </dxf>
  </rfmt>
  <rcc rId="9534" sId="1" numFmtId="4">
    <oc r="H462">
      <v>193.6</v>
    </oc>
    <nc r="H462">
      <v>227.1</v>
    </nc>
  </rcc>
  <rcc rId="9535" sId="1" numFmtId="4">
    <oc r="I462">
      <v>227.1</v>
    </oc>
    <nc r="I462">
      <v>269.3</v>
    </nc>
  </rcc>
  <rcc rId="9536" sId="1" numFmtId="4">
    <oc r="J462">
      <v>227.1</v>
    </oc>
    <nc r="J462">
      <v>269.3</v>
    </nc>
  </rcc>
  <rcc rId="9537" sId="1" numFmtId="4">
    <oc r="K462">
      <v>227.1</v>
    </oc>
    <nc r="K462">
      <v>269.3</v>
    </nc>
  </rcc>
  <rfmt sheetId="1" sqref="A462:XFD462" start="0" length="2147483647">
    <dxf>
      <font>
        <color auto="1"/>
      </font>
    </dxf>
  </rfmt>
  <rfmt sheetId="1" sqref="A466:XFD466" start="0" length="2147483647">
    <dxf>
      <font>
        <color auto="1"/>
      </font>
    </dxf>
  </rfmt>
  <rcc rId="9538" sId="1" numFmtId="4">
    <oc r="H209">
      <v>5.5</v>
    </oc>
    <nc r="H209">
      <v>12</v>
    </nc>
  </rcc>
  <rcc rId="9539" sId="1" numFmtId="4">
    <oc r="I209">
      <v>16.3</v>
    </oc>
    <nc r="I209">
      <v>24.7</v>
    </nc>
  </rcc>
  <rcc rId="9540" sId="1" numFmtId="4">
    <oc r="J209">
      <v>16.3</v>
    </oc>
    <nc r="J209">
      <v>24.7</v>
    </nc>
  </rcc>
  <rcc rId="9541" sId="1" numFmtId="4">
    <oc r="K209">
      <v>16.3</v>
    </oc>
    <nc r="K209">
      <v>24.7</v>
    </nc>
  </rcc>
  <rfmt sheetId="1" sqref="A209:XFD209" start="0" length="2147483647">
    <dxf>
      <font>
        <color auto="1"/>
      </font>
    </dxf>
  </rfmt>
  <rcc rId="9542" sId="1" numFmtId="4">
    <oc r="H265">
      <v>320</v>
    </oc>
    <nc r="H265">
      <v>735</v>
    </nc>
  </rcc>
  <rcc rId="9543" sId="1" numFmtId="4">
    <oc r="I265">
      <v>553.29999999999995</v>
    </oc>
    <nc r="I265">
      <v>610</v>
    </nc>
  </rcc>
  <rcc rId="9544" sId="1" numFmtId="4">
    <oc r="J265">
      <v>553.29999999999995</v>
    </oc>
    <nc r="J265">
      <v>610</v>
    </nc>
  </rcc>
  <rcc rId="9545" sId="1" numFmtId="4">
    <oc r="K265">
      <v>553.29999999999995</v>
    </oc>
    <nc r="K265">
      <v>610</v>
    </nc>
  </rcc>
  <rfmt sheetId="1" sqref="A265:XFD265" start="0" length="2147483647">
    <dxf>
      <font>
        <color auto="1"/>
      </font>
    </dxf>
  </rfmt>
  <rcc rId="9546" sId="1" numFmtId="4">
    <oc r="I266">
      <v>180.2</v>
    </oc>
    <nc r="I266">
      <v>50.2</v>
    </nc>
  </rcc>
  <rcc rId="9547" sId="1" numFmtId="4">
    <oc r="J266">
      <v>180.2</v>
    </oc>
    <nc r="J266">
      <v>50.2</v>
    </nc>
  </rcc>
  <rcc rId="9548" sId="1" numFmtId="4">
    <oc r="K266">
      <v>180.2</v>
    </oc>
    <nc r="K266">
      <v>50.2</v>
    </nc>
  </rcc>
  <rfmt sheetId="1" sqref="A266:XFD266" start="0" length="2147483647">
    <dxf>
      <font>
        <color auto="1"/>
      </font>
    </dxf>
  </rfmt>
  <rfmt sheetId="1" sqref="A268:XFD268" start="0" length="2147483647">
    <dxf>
      <font>
        <color auto="1"/>
      </font>
    </dxf>
  </rfmt>
  <rcc rId="9549" sId="1" numFmtId="4">
    <oc r="H314">
      <v>425</v>
    </oc>
    <nc r="H314">
      <v>125</v>
    </nc>
  </rcc>
  <rcc rId="9550" sId="1" numFmtId="4">
    <oc r="I314">
      <v>800.6</v>
    </oc>
    <nc r="I314">
      <v>725</v>
    </nc>
  </rcc>
  <rcc rId="9551" sId="1" numFmtId="4">
    <oc r="J314">
      <v>800.6</v>
    </oc>
    <nc r="J314">
      <v>725</v>
    </nc>
  </rcc>
  <rcc rId="9552" sId="1" numFmtId="4">
    <oc r="K314">
      <v>800.6</v>
    </oc>
    <nc r="K314">
      <v>725</v>
    </nc>
  </rcc>
  <rfmt sheetId="1" sqref="A314:XFD314" start="0" length="2147483647">
    <dxf>
      <font>
        <color auto="1"/>
      </font>
    </dxf>
  </rfmt>
  <rcc rId="9553" sId="1" numFmtId="4">
    <oc r="H307">
      <v>0</v>
    </oc>
    <nc r="H307">
      <v>10</v>
    </nc>
  </rcc>
  <rcc rId="9554" sId="1" numFmtId="4">
    <oc r="I307">
      <v>3.3</v>
    </oc>
    <nc r="I307">
      <v>0</v>
    </nc>
  </rcc>
  <rcc rId="9555" sId="1" numFmtId="4">
    <oc r="J307">
      <v>3.3</v>
    </oc>
    <nc r="J307">
      <v>0</v>
    </nc>
  </rcc>
  <rcc rId="9556" sId="1" numFmtId="4">
    <oc r="K307">
      <v>3.3</v>
    </oc>
    <nc r="K307">
      <v>0</v>
    </nc>
  </rcc>
  <rfmt sheetId="1" sqref="A307:XFD307" start="0" length="2147483647">
    <dxf>
      <font>
        <color auto="1"/>
      </font>
    </dxf>
  </rfmt>
  <rfmt sheetId="1" sqref="A382:XFD382" start="0" length="2147483647">
    <dxf>
      <font>
        <color auto="1"/>
      </font>
    </dxf>
  </rfmt>
  <rfmt sheetId="1" sqref="A390:XFD390" start="0" length="2147483647">
    <dxf>
      <font>
        <color auto="1"/>
      </font>
    </dxf>
  </rfmt>
  <rfmt sheetId="1" sqref="A517:XFD517" start="0" length="2147483647">
    <dxf>
      <font>
        <color auto="1"/>
      </font>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60" start="0" length="2147483647">
    <dxf>
      <font>
        <color auto="1"/>
      </font>
    </dxf>
  </rfmt>
  <rfmt sheetId="1" sqref="B162" start="0" length="2147483647">
    <dxf>
      <font>
        <color auto="1"/>
      </font>
    </dxf>
  </rfmt>
  <rfmt sheetId="1" sqref="B164" start="0" length="2147483647">
    <dxf>
      <font>
        <color auto="1"/>
      </font>
    </dxf>
  </rfmt>
  <rfmt sheetId="1" sqref="B166" start="0" length="2147483647">
    <dxf>
      <font>
        <color auto="1"/>
      </font>
    </dxf>
  </rfmt>
  <rfmt sheetId="1" sqref="A174:XFD174" start="0" length="2147483647">
    <dxf>
      <font>
        <color auto="1"/>
      </font>
    </dxf>
  </rfmt>
  <rfmt sheetId="1" sqref="A166:XFD166" start="0" length="2147483647">
    <dxf>
      <font>
        <color auto="1"/>
      </font>
    </dxf>
  </rfmt>
  <rfmt sheetId="1" sqref="A160:XFD160" start="0" length="2147483647">
    <dxf>
      <font>
        <color auto="1"/>
      </font>
    </dxf>
  </rfmt>
  <rfmt sheetId="1" sqref="A162:XFD162" start="0" length="2147483647">
    <dxf>
      <font>
        <color auto="1"/>
      </font>
    </dxf>
  </rfmt>
  <rfmt sheetId="1" sqref="A164:XFD164" start="0" length="2147483647">
    <dxf>
      <font>
        <color auto="1"/>
      </font>
    </dxf>
  </rfmt>
  <rrc rId="9557" sId="1" ref="A521:XFD521" action="insertRow"/>
  <rcc rId="9558" sId="1">
    <nc r="A521" t="inlineStr">
      <is>
        <t>Налоговые и неналоговые доходы</t>
      </is>
    </nc>
  </rcc>
  <rcc rId="9559" sId="1">
    <nc r="C521"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c rId="9560" sId="1">
    <nc r="E521">
      <f>E520+1</f>
    </nc>
  </rcc>
  <rcc rId="9561" sId="1" numFmtId="4">
    <nc r="F521">
      <v>0</v>
    </nc>
  </rcc>
  <rcc rId="9562" sId="1" numFmtId="4">
    <nc r="G521">
      <v>0</v>
    </nc>
  </rcc>
  <rcc rId="9563" sId="1" numFmtId="4">
    <nc r="H521">
      <v>0</v>
    </nc>
  </rcc>
  <rcc rId="9564" sId="1" numFmtId="4">
    <nc r="I521">
      <v>0</v>
    </nc>
  </rcc>
  <rcc rId="9565" sId="1" numFmtId="4">
    <nc r="J521">
      <v>0</v>
    </nc>
  </rcc>
  <rcc rId="9566" sId="1" numFmtId="4">
    <nc r="K521">
      <v>0</v>
    </nc>
  </rcc>
  <rcc rId="9567" sId="1">
    <nc r="B521" t="inlineStr">
      <is>
        <t>440 1 16 10123 01 0041 140</t>
      </is>
    </nc>
  </rcc>
  <rfmt sheetId="1" sqref="A521:XFD521" start="0" length="2147483647">
    <dxf>
      <font>
        <color auto="1"/>
      </font>
    </dxf>
  </rfmt>
  <rfmt sheetId="1" sqref="A521:XFD521">
    <dxf>
      <fill>
        <patternFill>
          <bgColor rgb="FFFFFF00"/>
        </patternFill>
      </fill>
    </dxf>
  </rfmt>
  <rcc rId="9568" sId="1" odxf="1" dxf="1">
    <nc r="D521" t="inlineStr">
      <is>
        <t>Избирательная комиссия Ханты-Мансийского автономного округа - Югры</t>
      </is>
    </nc>
    <ndxf>
      <fill>
        <patternFill patternType="none">
          <bgColor indexed="65"/>
        </patternFill>
      </fill>
    </ndxf>
  </rcc>
  <rfmt sheetId="1" sqref="A521:XFD521">
    <dxf>
      <fill>
        <patternFill>
          <bgColor theme="0"/>
        </patternFill>
      </fill>
    </dxf>
  </rfmt>
  <rrc rId="9569" sId="1" ref="A522:XFD522" action="insertRow"/>
  <rcc rId="9570" sId="1">
    <nc r="A522" t="inlineStr">
      <is>
        <t>Налоговые и неналоговые доходы</t>
      </is>
    </nc>
  </rcc>
  <rcc rId="9571" sId="1">
    <nc r="C52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c rId="9572" sId="1">
    <nc r="D522" t="inlineStr">
      <is>
        <t>Избирательная комиссия Ханты-Мансийского автономного округа - Югры</t>
      </is>
    </nc>
  </rcc>
  <rcc rId="9573" sId="1">
    <nc r="E522">
      <f>E521+1</f>
    </nc>
  </rcc>
  <rcc rId="9574" sId="1" numFmtId="4">
    <nc r="F522">
      <v>0</v>
    </nc>
  </rcc>
  <rcc rId="9575" sId="1" numFmtId="4">
    <nc r="G522">
      <v>0</v>
    </nc>
  </rcc>
  <rcc rId="9576" sId="1" numFmtId="4">
    <nc r="H522">
      <v>0</v>
    </nc>
  </rcc>
  <rcc rId="9577" sId="1" numFmtId="4">
    <nc r="I522">
      <v>0</v>
    </nc>
  </rcc>
  <rcc rId="9578" sId="1" numFmtId="4">
    <nc r="J522">
      <v>0</v>
    </nc>
  </rcc>
  <rcc rId="9579" sId="1" numFmtId="4">
    <nc r="K522">
      <v>0</v>
    </nc>
  </rcc>
  <rcc rId="9580" sId="1">
    <nc r="B522" t="inlineStr">
      <is>
        <t>440 1 16 10123 01 0051 140</t>
      </is>
    </nc>
  </rcc>
  <rfmt sheetId="1" sqref="A521:XFD522">
    <dxf>
      <fill>
        <patternFill>
          <bgColor rgb="FF92D050"/>
        </patternFill>
      </fill>
    </dxf>
  </rfmt>
  <rcc rId="9581" sId="1" numFmtId="4">
    <oc r="H203">
      <v>0</v>
    </oc>
    <nc r="H203">
      <v>29</v>
    </nc>
  </rcc>
  <rfmt sheetId="1" sqref="A203:XFD203" start="0" length="2147483647">
    <dxf>
      <font>
        <color auto="1"/>
      </font>
    </dxf>
  </rfmt>
  <rcc rId="9582" sId="1" numFmtId="4">
    <oc r="H239">
      <v>0.5</v>
    </oc>
    <nc r="H239">
      <v>1</v>
    </nc>
  </rcc>
  <rfmt sheetId="1" sqref="A239:XFD239" start="0" length="2147483647">
    <dxf>
      <font>
        <color auto="1"/>
      </font>
    </dxf>
  </rfmt>
  <rcc rId="9583" sId="1" numFmtId="4">
    <oc r="I243">
      <v>81</v>
    </oc>
    <nc r="I243">
      <v>0</v>
    </nc>
  </rcc>
  <rcc rId="9584" sId="1" numFmtId="4">
    <oc r="J243">
      <v>81</v>
    </oc>
    <nc r="J243">
      <v>0</v>
    </nc>
  </rcc>
  <rcc rId="9585" sId="1" numFmtId="4">
    <oc r="K243">
      <v>81</v>
    </oc>
    <nc r="K243">
      <v>0</v>
    </nc>
  </rcc>
  <rfmt sheetId="1" sqref="A243:XFD243" start="0" length="2147483647">
    <dxf>
      <font>
        <color auto="1"/>
      </font>
    </dxf>
  </rfmt>
  <rcc rId="9586" sId="1" numFmtId="4">
    <oc r="I391">
      <v>6</v>
    </oc>
    <nc r="I391">
      <v>0</v>
    </nc>
  </rcc>
  <rcc rId="9587" sId="1" numFmtId="4">
    <oc r="J391">
      <v>6</v>
    </oc>
    <nc r="J391">
      <v>0</v>
    </nc>
  </rcc>
  <rcc rId="9588" sId="1" numFmtId="4">
    <oc r="K391">
      <v>6</v>
    </oc>
    <nc r="K391">
      <v>0</v>
    </nc>
  </rcc>
  <rfmt sheetId="1" sqref="A391:XFD391" start="0" length="2147483647">
    <dxf>
      <font>
        <color auto="1"/>
      </font>
    </dxf>
  </rfmt>
  <rcc rId="9589" sId="1" numFmtId="4">
    <oc r="H447">
      <v>4</v>
    </oc>
    <nc r="H447">
      <v>0.15</v>
    </nc>
  </rcc>
  <rcc rId="9590" sId="1" numFmtId="4">
    <oc r="I447">
      <v>11</v>
    </oc>
    <nc r="I447">
      <v>0</v>
    </nc>
  </rcc>
  <rcc rId="9591" sId="1" numFmtId="4">
    <oc r="J447">
      <v>11</v>
    </oc>
    <nc r="J447">
      <v>0</v>
    </nc>
  </rcc>
  <rcc rId="9592" sId="1" numFmtId="4">
    <oc r="K447">
      <v>11</v>
    </oc>
    <nc r="K447">
      <v>0</v>
    </nc>
  </rcc>
  <rfmt sheetId="1" sqref="A447:XFD447" start="0" length="2147483647">
    <dxf>
      <font>
        <color auto="1"/>
      </font>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26:XFD126">
    <dxf>
      <fill>
        <patternFill>
          <bgColor rgb="FFFFFF00"/>
        </patternFill>
      </fill>
    </dxf>
  </rfmt>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593" sId="1" ref="A307:XFD307" action="insertRow"/>
  <rcc rId="9594" sId="1" odxf="1" dxf="1">
    <nc r="A307" t="inlineStr">
      <is>
        <t>Налоговые и неналоговые доходы</t>
      </is>
    </nc>
    <odxf>
      <font>
        <sz val="9"/>
        <color rgb="FFFF0000"/>
        <name val="Times New Roman"/>
        <scheme val="none"/>
      </font>
    </odxf>
    <ndxf>
      <font>
        <sz val="9"/>
        <color rgb="FFFF0000"/>
        <name val="Times New Roman"/>
        <scheme val="none"/>
      </font>
    </ndxf>
  </rcc>
  <rcc rId="9595" sId="1" odxf="1" dxf="1">
    <nc r="B307" t="inlineStr">
      <is>
        <t>720 1 16 01133 01 0005 140</t>
      </is>
    </nc>
    <odxf>
      <font>
        <sz val="9"/>
        <color rgb="FFFF0000"/>
        <name val="Times New Roman"/>
        <scheme val="none"/>
      </font>
    </odxf>
    <ndxf>
      <font>
        <sz val="9"/>
        <color rgb="FFFF0000"/>
        <name val="Times New Roman"/>
        <scheme val="none"/>
      </font>
    </ndxf>
  </rcc>
  <rcc rId="9596" sId="1" odxf="1" dxf="1">
    <nc r="C307"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is>
    </nc>
    <odxf>
      <font>
        <sz val="9"/>
        <color rgb="FFFF0000"/>
        <name val="Times New Roman"/>
        <scheme val="none"/>
      </font>
    </odxf>
    <ndxf>
      <font>
        <sz val="9"/>
        <color rgb="FFFF0000"/>
        <name val="Times New Roman"/>
        <scheme val="none"/>
      </font>
    </ndxf>
  </rcc>
  <rcc rId="9597" sId="1" odxf="1" dxf="1">
    <nc r="D307" t="inlineStr">
      <is>
        <t>Департамент административного обеспечения Ханты-Мансийского автономного округа - Югры</t>
      </is>
    </nc>
    <odxf>
      <font>
        <sz val="9"/>
        <color rgb="FFFF0000"/>
        <name val="Times New Roman"/>
        <scheme val="none"/>
      </font>
    </odxf>
    <ndxf>
      <font>
        <sz val="9"/>
        <color rgb="FFFF0000"/>
        <name val="Times New Roman"/>
        <scheme val="none"/>
      </font>
    </ndxf>
  </rcc>
  <rcc rId="9598" sId="1" odxf="1" dxf="1">
    <nc r="E307">
      <f>E305+1</f>
    </nc>
    <odxf>
      <font>
        <sz val="9"/>
        <color rgb="FFFF0000"/>
        <name val="Times New Roman"/>
        <scheme val="none"/>
      </font>
    </odxf>
    <ndxf>
      <font>
        <sz val="9"/>
        <color rgb="FFFF0000"/>
        <name val="Times New Roman"/>
        <scheme val="none"/>
      </font>
    </ndxf>
  </rcc>
  <rcc rId="9599" sId="1" odxf="1" dxf="1" numFmtId="4">
    <nc r="F307">
      <v>0</v>
    </nc>
    <odxf>
      <font>
        <sz val="9"/>
        <color rgb="FFFF0000"/>
        <name val="Times New Roman"/>
        <scheme val="none"/>
      </font>
    </odxf>
    <ndxf>
      <font>
        <sz val="9"/>
        <color rgb="FFFF0000"/>
        <name val="Times New Roman"/>
        <scheme val="none"/>
      </font>
    </ndxf>
  </rcc>
  <rcc rId="9600" sId="1" odxf="1" dxf="1" numFmtId="4">
    <nc r="G307">
      <v>0</v>
    </nc>
    <odxf>
      <font>
        <sz val="9"/>
        <color rgb="FFFF0000"/>
        <name val="Times New Roman"/>
        <scheme val="none"/>
      </font>
    </odxf>
    <ndxf>
      <font>
        <sz val="9"/>
        <color rgb="FFFF0000"/>
        <name val="Times New Roman"/>
        <scheme val="none"/>
      </font>
    </ndxf>
  </rcc>
  <rcc rId="9601" sId="1" odxf="1" dxf="1" numFmtId="4">
    <nc r="H307">
      <v>0</v>
    </nc>
    <odxf>
      <font>
        <sz val="9"/>
        <color rgb="FFFF0000"/>
        <name val="Times New Roman"/>
        <scheme val="none"/>
      </font>
    </odxf>
    <ndxf>
      <font>
        <sz val="9"/>
        <color rgb="FFFF0000"/>
        <name val="Times New Roman"/>
        <scheme val="none"/>
      </font>
    </ndxf>
  </rcc>
  <rcc rId="9602" sId="1" odxf="1" dxf="1" numFmtId="4">
    <nc r="I307">
      <v>0</v>
    </nc>
    <odxf>
      <font>
        <sz val="9"/>
        <color rgb="FFFF0000"/>
        <name val="Times New Roman"/>
        <scheme val="none"/>
      </font>
    </odxf>
    <ndxf>
      <font>
        <sz val="9"/>
        <color rgb="FFFF0000"/>
        <name val="Times New Roman"/>
        <scheme val="none"/>
      </font>
    </ndxf>
  </rcc>
  <rcc rId="9603" sId="1" odxf="1" dxf="1" numFmtId="4">
    <nc r="J307">
      <v>0</v>
    </nc>
    <odxf>
      <font>
        <sz val="9"/>
        <color rgb="FFFF0000"/>
        <name val="Times New Roman"/>
        <scheme val="none"/>
      </font>
    </odxf>
    <ndxf>
      <font>
        <sz val="9"/>
        <color rgb="FFFF0000"/>
        <name val="Times New Roman"/>
        <scheme val="none"/>
      </font>
    </ndxf>
  </rcc>
  <rcc rId="9604" sId="1" odxf="1" dxf="1" numFmtId="4">
    <nc r="K307">
      <v>0</v>
    </nc>
    <odxf>
      <font>
        <sz val="9"/>
        <color rgb="FFFF0000"/>
        <name val="Times New Roman"/>
        <scheme val="none"/>
      </font>
    </odxf>
    <ndxf>
      <font>
        <sz val="9"/>
        <color rgb="FFFF0000"/>
        <name val="Times New Roman"/>
        <scheme val="none"/>
      </font>
    </ndxf>
  </rcc>
  <rfmt sheetId="1" sqref="L307" start="0" length="0">
    <dxf>
      <font>
        <sz val="9"/>
        <color auto="1"/>
        <name val="Times New Roman"/>
        <scheme val="none"/>
      </font>
    </dxf>
  </rfmt>
  <rfmt sheetId="1" sqref="M307" start="0" length="0">
    <dxf>
      <font>
        <sz val="9"/>
        <color auto="1"/>
        <name val="Times New Roman"/>
        <scheme val="none"/>
      </font>
    </dxf>
  </rfmt>
  <rfmt sheetId="1" sqref="N307" start="0" length="0">
    <dxf>
      <font>
        <sz val="9"/>
        <color auto="1"/>
        <name val="Times New Roman"/>
        <scheme val="none"/>
      </font>
    </dxf>
  </rfmt>
  <rfmt sheetId="1" sqref="O307" start="0" length="0">
    <dxf>
      <font>
        <sz val="9"/>
        <color auto="1"/>
        <name val="Times New Roman"/>
        <scheme val="none"/>
      </font>
    </dxf>
  </rfmt>
  <rfmt sheetId="1" sqref="P307" start="0" length="0">
    <dxf>
      <font>
        <sz val="9"/>
        <color auto="1"/>
        <name val="Times New Roman"/>
        <scheme val="none"/>
      </font>
    </dxf>
  </rfmt>
  <rfmt sheetId="1" sqref="Q307" start="0" length="0">
    <dxf>
      <font>
        <sz val="9"/>
        <color auto="1"/>
        <name val="Times New Roman"/>
        <scheme val="none"/>
      </font>
    </dxf>
  </rfmt>
  <rfmt sheetId="1" sqref="R307" start="0" length="0">
    <dxf>
      <font>
        <sz val="9"/>
        <color auto="1"/>
        <name val="Times New Roman"/>
        <scheme val="none"/>
      </font>
    </dxf>
  </rfmt>
  <rfmt sheetId="1" sqref="S307" start="0" length="0">
    <dxf>
      <font>
        <sz val="9"/>
        <color auto="1"/>
        <name val="Times New Roman"/>
        <scheme val="none"/>
      </font>
    </dxf>
  </rfmt>
  <rfmt sheetId="1" sqref="T307" start="0" length="0">
    <dxf>
      <font>
        <sz val="9"/>
        <color auto="1"/>
        <name val="Times New Roman"/>
        <scheme val="none"/>
      </font>
    </dxf>
  </rfmt>
  <rfmt sheetId="1" sqref="U307" start="0" length="0">
    <dxf>
      <font>
        <sz val="9"/>
        <color auto="1"/>
        <name val="Times New Roman"/>
        <scheme val="none"/>
      </font>
    </dxf>
  </rfmt>
  <rfmt sheetId="1" sqref="V307" start="0" length="0">
    <dxf>
      <font>
        <sz val="9"/>
        <color auto="1"/>
        <name val="Times New Roman"/>
        <scheme val="none"/>
      </font>
    </dxf>
  </rfmt>
  <rfmt sheetId="1" sqref="W307" start="0" length="0">
    <dxf>
      <font>
        <sz val="9"/>
        <color auto="1"/>
        <name val="Times New Roman"/>
        <scheme val="none"/>
      </font>
    </dxf>
  </rfmt>
  <rfmt sheetId="1" sqref="X307" start="0" length="0">
    <dxf>
      <font>
        <sz val="9"/>
        <color auto="1"/>
        <name val="Times New Roman"/>
        <scheme val="none"/>
      </font>
    </dxf>
  </rfmt>
  <rfmt sheetId="1" sqref="Y307" start="0" length="0">
    <dxf>
      <font>
        <sz val="9"/>
        <color auto="1"/>
        <name val="Times New Roman"/>
        <scheme val="none"/>
      </font>
    </dxf>
  </rfmt>
  <rfmt sheetId="1" sqref="Z307" start="0" length="0">
    <dxf>
      <font>
        <sz val="9"/>
        <color auto="1"/>
        <name val="Times New Roman"/>
        <scheme val="none"/>
      </font>
    </dxf>
  </rfmt>
  <rfmt sheetId="1" sqref="AA307" start="0" length="0">
    <dxf>
      <font>
        <sz val="9"/>
        <color auto="1"/>
        <name val="Times New Roman"/>
        <scheme val="none"/>
      </font>
    </dxf>
  </rfmt>
  <rfmt sheetId="1" sqref="AB307" start="0" length="0">
    <dxf>
      <font>
        <sz val="9"/>
        <color auto="1"/>
        <name val="Times New Roman"/>
        <scheme val="none"/>
      </font>
    </dxf>
  </rfmt>
  <rfmt sheetId="1" sqref="AC307" start="0" length="0">
    <dxf>
      <font>
        <sz val="9"/>
        <color auto="1"/>
        <name val="Times New Roman"/>
        <scheme val="none"/>
      </font>
    </dxf>
  </rfmt>
  <rfmt sheetId="1" sqref="AD307" start="0" length="0">
    <dxf>
      <font>
        <sz val="9"/>
        <color auto="1"/>
        <name val="Times New Roman"/>
        <scheme val="none"/>
      </font>
    </dxf>
  </rfmt>
  <rfmt sheetId="1" sqref="AE307" start="0" length="0">
    <dxf>
      <font>
        <sz val="9"/>
        <color auto="1"/>
        <name val="Times New Roman"/>
        <scheme val="none"/>
      </font>
    </dxf>
  </rfmt>
  <rfmt sheetId="1" sqref="AF307" start="0" length="0">
    <dxf>
      <font>
        <sz val="9"/>
        <color auto="1"/>
        <name val="Times New Roman"/>
        <scheme val="none"/>
      </font>
    </dxf>
  </rfmt>
  <rfmt sheetId="1" sqref="AG307" start="0" length="0">
    <dxf>
      <font>
        <sz val="9"/>
        <color auto="1"/>
        <name val="Times New Roman"/>
        <scheme val="none"/>
      </font>
    </dxf>
  </rfmt>
  <rfmt sheetId="1" sqref="AH307" start="0" length="0">
    <dxf>
      <font>
        <sz val="9"/>
        <color auto="1"/>
        <name val="Times New Roman"/>
        <scheme val="none"/>
      </font>
    </dxf>
  </rfmt>
  <rfmt sheetId="1" sqref="AI307" start="0" length="0">
    <dxf>
      <font>
        <sz val="9"/>
        <color auto="1"/>
        <name val="Times New Roman"/>
        <scheme val="none"/>
      </font>
    </dxf>
  </rfmt>
  <rfmt sheetId="1" sqref="AJ307" start="0" length="0">
    <dxf>
      <font>
        <sz val="9"/>
        <color auto="1"/>
        <name val="Times New Roman"/>
        <scheme val="none"/>
      </font>
    </dxf>
  </rfmt>
  <rfmt sheetId="1" sqref="AK307" start="0" length="0">
    <dxf>
      <font>
        <sz val="9"/>
        <color auto="1"/>
        <name val="Times New Roman"/>
        <scheme val="none"/>
      </font>
    </dxf>
  </rfmt>
  <rfmt sheetId="1" sqref="AL307" start="0" length="0">
    <dxf>
      <font>
        <sz val="9"/>
        <color auto="1"/>
        <name val="Times New Roman"/>
        <scheme val="none"/>
      </font>
    </dxf>
  </rfmt>
  <rfmt sheetId="1" sqref="AM307" start="0" length="0">
    <dxf>
      <font>
        <sz val="9"/>
        <color auto="1"/>
        <name val="Times New Roman"/>
        <scheme val="none"/>
      </font>
    </dxf>
  </rfmt>
  <rfmt sheetId="1" sqref="AN307" start="0" length="0">
    <dxf>
      <font>
        <sz val="9"/>
        <color auto="1"/>
        <name val="Times New Roman"/>
        <scheme val="none"/>
      </font>
    </dxf>
  </rfmt>
  <rfmt sheetId="1" sqref="AO307" start="0" length="0">
    <dxf>
      <font>
        <sz val="9"/>
        <color auto="1"/>
        <name val="Times New Roman"/>
        <scheme val="none"/>
      </font>
    </dxf>
  </rfmt>
  <rfmt sheetId="1" sqref="AP307" start="0" length="0">
    <dxf>
      <font>
        <sz val="9"/>
        <color auto="1"/>
        <name val="Times New Roman"/>
        <scheme val="none"/>
      </font>
    </dxf>
  </rfmt>
  <rfmt sheetId="1" sqref="AQ307" start="0" length="0">
    <dxf>
      <font>
        <sz val="9"/>
        <color auto="1"/>
        <name val="Times New Roman"/>
        <scheme val="none"/>
      </font>
    </dxf>
  </rfmt>
  <rfmt sheetId="1" sqref="AR307" start="0" length="0">
    <dxf>
      <font>
        <sz val="9"/>
        <color auto="1"/>
        <name val="Times New Roman"/>
        <scheme val="none"/>
      </font>
    </dxf>
  </rfmt>
  <rfmt sheetId="1" sqref="AS307" start="0" length="0">
    <dxf>
      <font>
        <sz val="9"/>
        <color auto="1"/>
        <name val="Times New Roman"/>
        <scheme val="none"/>
      </font>
    </dxf>
  </rfmt>
  <rfmt sheetId="1" sqref="AT307" start="0" length="0">
    <dxf>
      <font>
        <sz val="9"/>
        <color auto="1"/>
        <name val="Times New Roman"/>
        <scheme val="none"/>
      </font>
    </dxf>
  </rfmt>
  <rfmt sheetId="1" sqref="AU307" start="0" length="0">
    <dxf>
      <font>
        <sz val="9"/>
        <color auto="1"/>
        <name val="Times New Roman"/>
        <scheme val="none"/>
      </font>
    </dxf>
  </rfmt>
  <rfmt sheetId="1" sqref="AV307" start="0" length="0">
    <dxf>
      <font>
        <sz val="9"/>
        <color auto="1"/>
        <name val="Times New Roman"/>
        <scheme val="none"/>
      </font>
    </dxf>
  </rfmt>
  <rfmt sheetId="1" sqref="AW307" start="0" length="0">
    <dxf>
      <font>
        <sz val="9"/>
        <color auto="1"/>
        <name val="Times New Roman"/>
        <scheme val="none"/>
      </font>
    </dxf>
  </rfmt>
  <rfmt sheetId="1" sqref="AX307" start="0" length="0">
    <dxf>
      <font>
        <sz val="9"/>
        <color auto="1"/>
        <name val="Times New Roman"/>
        <scheme val="none"/>
      </font>
    </dxf>
  </rfmt>
  <rfmt sheetId="1" sqref="AY307" start="0" length="0">
    <dxf>
      <font>
        <sz val="9"/>
        <color auto="1"/>
        <name val="Times New Roman"/>
        <scheme val="none"/>
      </font>
    </dxf>
  </rfmt>
  <rfmt sheetId="1" sqref="AZ307" start="0" length="0">
    <dxf>
      <font>
        <sz val="9"/>
        <color auto="1"/>
        <name val="Times New Roman"/>
        <scheme val="none"/>
      </font>
    </dxf>
  </rfmt>
  <rfmt sheetId="1" sqref="BA307" start="0" length="0">
    <dxf>
      <font>
        <sz val="9"/>
        <color auto="1"/>
        <name val="Times New Roman"/>
        <scheme val="none"/>
      </font>
    </dxf>
  </rfmt>
  <rfmt sheetId="1" sqref="BB307" start="0" length="0">
    <dxf>
      <font>
        <sz val="9"/>
        <color auto="1"/>
        <name val="Times New Roman"/>
        <scheme val="none"/>
      </font>
    </dxf>
  </rfmt>
  <rfmt sheetId="1" sqref="BC307" start="0" length="0">
    <dxf>
      <font>
        <sz val="9"/>
        <color auto="1"/>
        <name val="Times New Roman"/>
        <scheme val="none"/>
      </font>
    </dxf>
  </rfmt>
  <rfmt sheetId="1" sqref="BD307" start="0" length="0">
    <dxf>
      <font>
        <sz val="9"/>
        <color auto="1"/>
        <name val="Times New Roman"/>
        <scheme val="none"/>
      </font>
    </dxf>
  </rfmt>
  <rfmt sheetId="1" sqref="BE307" start="0" length="0">
    <dxf>
      <font>
        <sz val="9"/>
        <color auto="1"/>
        <name val="Times New Roman"/>
        <scheme val="none"/>
      </font>
    </dxf>
  </rfmt>
  <rfmt sheetId="1" sqref="BF307" start="0" length="0">
    <dxf>
      <font>
        <sz val="9"/>
        <color auto="1"/>
        <name val="Times New Roman"/>
        <scheme val="none"/>
      </font>
    </dxf>
  </rfmt>
  <rfmt sheetId="1" sqref="BG307" start="0" length="0">
    <dxf>
      <font>
        <sz val="9"/>
        <color auto="1"/>
        <name val="Times New Roman"/>
        <scheme val="none"/>
      </font>
    </dxf>
  </rfmt>
  <rfmt sheetId="1" sqref="BH307" start="0" length="0">
    <dxf>
      <font>
        <sz val="9"/>
        <color auto="1"/>
        <name val="Times New Roman"/>
        <scheme val="none"/>
      </font>
    </dxf>
  </rfmt>
  <rfmt sheetId="1" sqref="BI307" start="0" length="0">
    <dxf>
      <font>
        <sz val="9"/>
        <color auto="1"/>
        <name val="Times New Roman"/>
        <scheme val="none"/>
      </font>
    </dxf>
  </rfmt>
  <rfmt sheetId="1" sqref="BJ307" start="0" length="0">
    <dxf>
      <font>
        <sz val="9"/>
        <color auto="1"/>
        <name val="Times New Roman"/>
        <scheme val="none"/>
      </font>
    </dxf>
  </rfmt>
  <rfmt sheetId="1" sqref="BK307" start="0" length="0">
    <dxf>
      <font>
        <sz val="9"/>
        <color auto="1"/>
        <name val="Times New Roman"/>
        <scheme val="none"/>
      </font>
    </dxf>
  </rfmt>
  <rfmt sheetId="1" sqref="BL307" start="0" length="0">
    <dxf>
      <font>
        <sz val="9"/>
        <color auto="1"/>
        <name val="Times New Roman"/>
        <scheme val="none"/>
      </font>
    </dxf>
  </rfmt>
  <rfmt sheetId="1" sqref="BM307" start="0" length="0">
    <dxf>
      <font>
        <sz val="9"/>
        <color auto="1"/>
        <name val="Times New Roman"/>
        <scheme val="none"/>
      </font>
    </dxf>
  </rfmt>
  <rfmt sheetId="1" sqref="BN307" start="0" length="0">
    <dxf>
      <font>
        <sz val="9"/>
        <color auto="1"/>
        <name val="Times New Roman"/>
        <scheme val="none"/>
      </font>
    </dxf>
  </rfmt>
  <rfmt sheetId="1" sqref="BO307" start="0" length="0">
    <dxf>
      <font>
        <sz val="9"/>
        <color auto="1"/>
        <name val="Times New Roman"/>
        <scheme val="none"/>
      </font>
    </dxf>
  </rfmt>
  <rfmt sheetId="1" sqref="BP307" start="0" length="0">
    <dxf>
      <font>
        <sz val="9"/>
        <color auto="1"/>
        <name val="Times New Roman"/>
        <scheme val="none"/>
      </font>
    </dxf>
  </rfmt>
  <rfmt sheetId="1" sqref="BQ307" start="0" length="0">
    <dxf>
      <font>
        <sz val="9"/>
        <color auto="1"/>
        <name val="Times New Roman"/>
        <scheme val="none"/>
      </font>
    </dxf>
  </rfmt>
  <rfmt sheetId="1" sqref="BR307" start="0" length="0">
    <dxf>
      <font>
        <sz val="9"/>
        <color auto="1"/>
        <name val="Times New Roman"/>
        <scheme val="none"/>
      </font>
    </dxf>
  </rfmt>
  <rfmt sheetId="1" sqref="BS307" start="0" length="0">
    <dxf>
      <font>
        <sz val="9"/>
        <color auto="1"/>
        <name val="Times New Roman"/>
        <scheme val="none"/>
      </font>
    </dxf>
  </rfmt>
  <rfmt sheetId="1" sqref="BT307" start="0" length="0">
    <dxf>
      <font>
        <sz val="9"/>
        <color auto="1"/>
        <name val="Times New Roman"/>
        <scheme val="none"/>
      </font>
    </dxf>
  </rfmt>
  <rfmt sheetId="1" sqref="BU307" start="0" length="0">
    <dxf>
      <font>
        <sz val="9"/>
        <color auto="1"/>
        <name val="Times New Roman"/>
        <scheme val="none"/>
      </font>
    </dxf>
  </rfmt>
  <rfmt sheetId="1" sqref="BV307" start="0" length="0">
    <dxf>
      <font>
        <sz val="9"/>
        <color auto="1"/>
        <name val="Times New Roman"/>
        <scheme val="none"/>
      </font>
    </dxf>
  </rfmt>
  <rfmt sheetId="1" sqref="BW307" start="0" length="0">
    <dxf>
      <font>
        <sz val="9"/>
        <color auto="1"/>
        <name val="Times New Roman"/>
        <scheme val="none"/>
      </font>
    </dxf>
  </rfmt>
  <rfmt sheetId="1" sqref="BX307" start="0" length="0">
    <dxf>
      <font>
        <sz val="9"/>
        <color auto="1"/>
        <name val="Times New Roman"/>
        <scheme val="none"/>
      </font>
    </dxf>
  </rfmt>
  <rfmt sheetId="1" sqref="BY307" start="0" length="0">
    <dxf>
      <font>
        <sz val="9"/>
        <color auto="1"/>
        <name val="Times New Roman"/>
        <scheme val="none"/>
      </font>
    </dxf>
  </rfmt>
  <rfmt sheetId="1" sqref="BZ307" start="0" length="0">
    <dxf>
      <font>
        <sz val="9"/>
        <color auto="1"/>
        <name val="Times New Roman"/>
        <scheme val="none"/>
      </font>
    </dxf>
  </rfmt>
  <rfmt sheetId="1" sqref="CA307" start="0" length="0">
    <dxf>
      <font>
        <sz val="9"/>
        <color auto="1"/>
        <name val="Times New Roman"/>
        <scheme val="none"/>
      </font>
    </dxf>
  </rfmt>
  <rfmt sheetId="1" sqref="CB307" start="0" length="0">
    <dxf>
      <font>
        <sz val="9"/>
        <color auto="1"/>
        <name val="Times New Roman"/>
        <scheme val="none"/>
      </font>
    </dxf>
  </rfmt>
  <rfmt sheetId="1" sqref="CC307" start="0" length="0">
    <dxf>
      <font>
        <sz val="9"/>
        <color auto="1"/>
        <name val="Times New Roman"/>
        <scheme val="none"/>
      </font>
    </dxf>
  </rfmt>
  <rfmt sheetId="1" sqref="CD307" start="0" length="0">
    <dxf>
      <font>
        <sz val="9"/>
        <color auto="1"/>
        <name val="Times New Roman"/>
        <scheme val="none"/>
      </font>
    </dxf>
  </rfmt>
  <rfmt sheetId="1" sqref="CE307" start="0" length="0">
    <dxf>
      <font>
        <sz val="9"/>
        <color auto="1"/>
        <name val="Times New Roman"/>
        <scheme val="none"/>
      </font>
    </dxf>
  </rfmt>
  <rfmt sheetId="1" sqref="CF307" start="0" length="0">
    <dxf>
      <font>
        <sz val="9"/>
        <color auto="1"/>
        <name val="Times New Roman"/>
        <scheme val="none"/>
      </font>
    </dxf>
  </rfmt>
  <rfmt sheetId="1" sqref="CG307" start="0" length="0">
    <dxf>
      <font>
        <sz val="9"/>
        <color auto="1"/>
        <name val="Times New Roman"/>
        <scheme val="none"/>
      </font>
    </dxf>
  </rfmt>
  <rfmt sheetId="1" sqref="CH307" start="0" length="0">
    <dxf>
      <font>
        <sz val="9"/>
        <color auto="1"/>
        <name val="Times New Roman"/>
        <scheme val="none"/>
      </font>
    </dxf>
  </rfmt>
  <rfmt sheetId="1" sqref="CI307" start="0" length="0">
    <dxf>
      <font>
        <sz val="9"/>
        <color auto="1"/>
        <name val="Times New Roman"/>
        <scheme val="none"/>
      </font>
    </dxf>
  </rfmt>
  <rfmt sheetId="1" sqref="CJ307" start="0" length="0">
    <dxf>
      <font>
        <sz val="9"/>
        <color auto="1"/>
        <name val="Times New Roman"/>
        <scheme val="none"/>
      </font>
    </dxf>
  </rfmt>
  <rfmt sheetId="1" sqref="CK307" start="0" length="0">
    <dxf>
      <font>
        <sz val="9"/>
        <color auto="1"/>
        <name val="Times New Roman"/>
        <scheme val="none"/>
      </font>
    </dxf>
  </rfmt>
  <rfmt sheetId="1" sqref="CL307" start="0" length="0">
    <dxf>
      <font>
        <sz val="9"/>
        <color auto="1"/>
        <name val="Times New Roman"/>
        <scheme val="none"/>
      </font>
    </dxf>
  </rfmt>
  <rfmt sheetId="1" sqref="CM307" start="0" length="0">
    <dxf>
      <font>
        <sz val="9"/>
        <color auto="1"/>
        <name val="Times New Roman"/>
        <scheme val="none"/>
      </font>
    </dxf>
  </rfmt>
  <rfmt sheetId="1" sqref="CN307" start="0" length="0">
    <dxf>
      <font>
        <sz val="9"/>
        <color auto="1"/>
        <name val="Times New Roman"/>
        <scheme val="none"/>
      </font>
    </dxf>
  </rfmt>
  <rfmt sheetId="1" sqref="CO307" start="0" length="0">
    <dxf>
      <font>
        <sz val="9"/>
        <color auto="1"/>
        <name val="Times New Roman"/>
        <scheme val="none"/>
      </font>
    </dxf>
  </rfmt>
  <rfmt sheetId="1" sqref="CP307" start="0" length="0">
    <dxf>
      <font>
        <sz val="9"/>
        <color auto="1"/>
        <name val="Times New Roman"/>
        <scheme val="none"/>
      </font>
    </dxf>
  </rfmt>
  <rfmt sheetId="1" sqref="CQ307" start="0" length="0">
    <dxf>
      <font>
        <sz val="9"/>
        <color auto="1"/>
        <name val="Times New Roman"/>
        <scheme val="none"/>
      </font>
    </dxf>
  </rfmt>
  <rfmt sheetId="1" sqref="CR307" start="0" length="0">
    <dxf>
      <font>
        <sz val="9"/>
        <color auto="1"/>
        <name val="Times New Roman"/>
        <scheme val="none"/>
      </font>
    </dxf>
  </rfmt>
  <rfmt sheetId="1" sqref="CS307" start="0" length="0">
    <dxf>
      <font>
        <sz val="9"/>
        <color auto="1"/>
        <name val="Times New Roman"/>
        <scheme val="none"/>
      </font>
    </dxf>
  </rfmt>
  <rfmt sheetId="1" sqref="CT307" start="0" length="0">
    <dxf>
      <font>
        <sz val="9"/>
        <color auto="1"/>
        <name val="Times New Roman"/>
        <scheme val="none"/>
      </font>
    </dxf>
  </rfmt>
  <rfmt sheetId="1" sqref="CU307" start="0" length="0">
    <dxf>
      <font>
        <sz val="9"/>
        <color auto="1"/>
        <name val="Times New Roman"/>
        <scheme val="none"/>
      </font>
    </dxf>
  </rfmt>
  <rfmt sheetId="1" sqref="CV307" start="0" length="0">
    <dxf>
      <font>
        <sz val="9"/>
        <color auto="1"/>
        <name val="Times New Roman"/>
        <scheme val="none"/>
      </font>
    </dxf>
  </rfmt>
  <rfmt sheetId="1" sqref="CW307" start="0" length="0">
    <dxf>
      <font>
        <sz val="9"/>
        <color auto="1"/>
        <name val="Times New Roman"/>
        <scheme val="none"/>
      </font>
    </dxf>
  </rfmt>
  <rfmt sheetId="1" sqref="CX307" start="0" length="0">
    <dxf>
      <font>
        <sz val="9"/>
        <color auto="1"/>
        <name val="Times New Roman"/>
        <scheme val="none"/>
      </font>
    </dxf>
  </rfmt>
  <rfmt sheetId="1" sqref="CY307" start="0" length="0">
    <dxf>
      <font>
        <sz val="9"/>
        <color auto="1"/>
        <name val="Times New Roman"/>
        <scheme val="none"/>
      </font>
    </dxf>
  </rfmt>
  <rfmt sheetId="1" sqref="CZ307" start="0" length="0">
    <dxf>
      <font>
        <sz val="9"/>
        <color auto="1"/>
        <name val="Times New Roman"/>
        <scheme val="none"/>
      </font>
    </dxf>
  </rfmt>
  <rfmt sheetId="1" sqref="DA307" start="0" length="0">
    <dxf>
      <font>
        <sz val="9"/>
        <color auto="1"/>
        <name val="Times New Roman"/>
        <scheme val="none"/>
      </font>
    </dxf>
  </rfmt>
  <rfmt sheetId="1" sqref="DB307" start="0" length="0">
    <dxf>
      <font>
        <sz val="9"/>
        <color auto="1"/>
        <name val="Times New Roman"/>
        <scheme val="none"/>
      </font>
    </dxf>
  </rfmt>
  <rfmt sheetId="1" sqref="DC307" start="0" length="0">
    <dxf>
      <font>
        <sz val="9"/>
        <color auto="1"/>
        <name val="Times New Roman"/>
        <scheme val="none"/>
      </font>
    </dxf>
  </rfmt>
  <rfmt sheetId="1" sqref="DD307" start="0" length="0">
    <dxf>
      <font>
        <sz val="9"/>
        <color auto="1"/>
        <name val="Times New Roman"/>
        <scheme val="none"/>
      </font>
    </dxf>
  </rfmt>
  <rfmt sheetId="1" sqref="DE307" start="0" length="0">
    <dxf>
      <font>
        <sz val="9"/>
        <color auto="1"/>
        <name val="Times New Roman"/>
        <scheme val="none"/>
      </font>
    </dxf>
  </rfmt>
  <rfmt sheetId="1" sqref="DF307" start="0" length="0">
    <dxf>
      <font>
        <sz val="9"/>
        <color auto="1"/>
        <name val="Times New Roman"/>
        <scheme val="none"/>
      </font>
    </dxf>
  </rfmt>
  <rfmt sheetId="1" sqref="DG307" start="0" length="0">
    <dxf>
      <font>
        <sz val="9"/>
        <color auto="1"/>
        <name val="Times New Roman"/>
        <scheme val="none"/>
      </font>
    </dxf>
  </rfmt>
  <rfmt sheetId="1" sqref="DH307" start="0" length="0">
    <dxf>
      <font>
        <sz val="9"/>
        <color auto="1"/>
        <name val="Times New Roman"/>
        <scheme val="none"/>
      </font>
    </dxf>
  </rfmt>
  <rfmt sheetId="1" sqref="DI307" start="0" length="0">
    <dxf>
      <font>
        <sz val="9"/>
        <color auto="1"/>
        <name val="Times New Roman"/>
        <scheme val="none"/>
      </font>
    </dxf>
  </rfmt>
  <rfmt sheetId="1" sqref="DJ307" start="0" length="0">
    <dxf>
      <font>
        <sz val="9"/>
        <color auto="1"/>
        <name val="Times New Roman"/>
        <scheme val="none"/>
      </font>
    </dxf>
  </rfmt>
  <rfmt sheetId="1" sqref="DK307" start="0" length="0">
    <dxf>
      <font>
        <sz val="9"/>
        <color auto="1"/>
        <name val="Times New Roman"/>
        <scheme val="none"/>
      </font>
    </dxf>
  </rfmt>
  <rfmt sheetId="1" sqref="DL307" start="0" length="0">
    <dxf>
      <font>
        <sz val="9"/>
        <color auto="1"/>
        <name val="Times New Roman"/>
        <scheme val="none"/>
      </font>
    </dxf>
  </rfmt>
  <rfmt sheetId="1" sqref="DM307" start="0" length="0">
    <dxf>
      <font>
        <sz val="9"/>
        <color auto="1"/>
        <name val="Times New Roman"/>
        <scheme val="none"/>
      </font>
    </dxf>
  </rfmt>
  <rfmt sheetId="1" sqref="DN307" start="0" length="0">
    <dxf>
      <font>
        <sz val="9"/>
        <color auto="1"/>
        <name val="Times New Roman"/>
        <scheme val="none"/>
      </font>
    </dxf>
  </rfmt>
  <rfmt sheetId="1" sqref="DO307" start="0" length="0">
    <dxf>
      <font>
        <sz val="9"/>
        <color auto="1"/>
        <name val="Times New Roman"/>
        <scheme val="none"/>
      </font>
    </dxf>
  </rfmt>
  <rfmt sheetId="1" sqref="DP307" start="0" length="0">
    <dxf>
      <font>
        <sz val="9"/>
        <color auto="1"/>
        <name val="Times New Roman"/>
        <scheme val="none"/>
      </font>
    </dxf>
  </rfmt>
  <rfmt sheetId="1" sqref="DQ307" start="0" length="0">
    <dxf>
      <font>
        <sz val="9"/>
        <color auto="1"/>
        <name val="Times New Roman"/>
        <scheme val="none"/>
      </font>
    </dxf>
  </rfmt>
  <rfmt sheetId="1" sqref="DR307" start="0" length="0">
    <dxf>
      <font>
        <sz val="9"/>
        <color auto="1"/>
        <name val="Times New Roman"/>
        <scheme val="none"/>
      </font>
    </dxf>
  </rfmt>
  <rfmt sheetId="1" sqref="DS307" start="0" length="0">
    <dxf>
      <font>
        <sz val="9"/>
        <color auto="1"/>
        <name val="Times New Roman"/>
        <scheme val="none"/>
      </font>
    </dxf>
  </rfmt>
  <rfmt sheetId="1" sqref="DT307" start="0" length="0">
    <dxf>
      <font>
        <sz val="9"/>
        <color auto="1"/>
        <name val="Times New Roman"/>
        <scheme val="none"/>
      </font>
    </dxf>
  </rfmt>
  <rfmt sheetId="1" sqref="DU307" start="0" length="0">
    <dxf>
      <font>
        <sz val="9"/>
        <color auto="1"/>
        <name val="Times New Roman"/>
        <scheme val="none"/>
      </font>
    </dxf>
  </rfmt>
  <rfmt sheetId="1" sqref="DV307" start="0" length="0">
    <dxf>
      <font>
        <sz val="9"/>
        <color auto="1"/>
        <name val="Times New Roman"/>
        <scheme val="none"/>
      </font>
    </dxf>
  </rfmt>
  <rfmt sheetId="1" sqref="DW307" start="0" length="0">
    <dxf>
      <font>
        <sz val="9"/>
        <color auto="1"/>
        <name val="Times New Roman"/>
        <scheme val="none"/>
      </font>
    </dxf>
  </rfmt>
  <rfmt sheetId="1" sqref="DX307" start="0" length="0">
    <dxf>
      <font>
        <sz val="9"/>
        <color auto="1"/>
        <name val="Times New Roman"/>
        <scheme val="none"/>
      </font>
    </dxf>
  </rfmt>
  <rfmt sheetId="1" sqref="DY307" start="0" length="0">
    <dxf>
      <font>
        <sz val="9"/>
        <color auto="1"/>
        <name val="Times New Roman"/>
        <scheme val="none"/>
      </font>
    </dxf>
  </rfmt>
  <rfmt sheetId="1" sqref="DZ307" start="0" length="0">
    <dxf>
      <font>
        <sz val="9"/>
        <color auto="1"/>
        <name val="Times New Roman"/>
        <scheme val="none"/>
      </font>
    </dxf>
  </rfmt>
  <rfmt sheetId="1" sqref="EA307" start="0" length="0">
    <dxf>
      <font>
        <sz val="9"/>
        <color auto="1"/>
        <name val="Times New Roman"/>
        <scheme val="none"/>
      </font>
    </dxf>
  </rfmt>
  <rfmt sheetId="1" sqref="EB307" start="0" length="0">
    <dxf>
      <font>
        <sz val="9"/>
        <color auto="1"/>
        <name val="Times New Roman"/>
        <scheme val="none"/>
      </font>
    </dxf>
  </rfmt>
  <rfmt sheetId="1" sqref="EC307" start="0" length="0">
    <dxf>
      <font>
        <sz val="9"/>
        <color auto="1"/>
        <name val="Times New Roman"/>
        <scheme val="none"/>
      </font>
    </dxf>
  </rfmt>
  <rfmt sheetId="1" sqref="ED307" start="0" length="0">
    <dxf>
      <font>
        <sz val="9"/>
        <color auto="1"/>
        <name val="Times New Roman"/>
        <scheme val="none"/>
      </font>
    </dxf>
  </rfmt>
  <rfmt sheetId="1" sqref="EE307" start="0" length="0">
    <dxf>
      <font>
        <sz val="9"/>
        <color auto="1"/>
        <name val="Times New Roman"/>
        <scheme val="none"/>
      </font>
    </dxf>
  </rfmt>
  <rfmt sheetId="1" sqref="EF307" start="0" length="0">
    <dxf>
      <font>
        <sz val="9"/>
        <color auto="1"/>
        <name val="Times New Roman"/>
        <scheme val="none"/>
      </font>
    </dxf>
  </rfmt>
  <rfmt sheetId="1" sqref="EG307" start="0" length="0">
    <dxf>
      <font>
        <sz val="9"/>
        <color auto="1"/>
        <name val="Times New Roman"/>
        <scheme val="none"/>
      </font>
    </dxf>
  </rfmt>
  <rfmt sheetId="1" sqref="EH307" start="0" length="0">
    <dxf>
      <font>
        <sz val="9"/>
        <color auto="1"/>
        <name val="Times New Roman"/>
        <scheme val="none"/>
      </font>
    </dxf>
  </rfmt>
  <rfmt sheetId="1" sqref="EI307" start="0" length="0">
    <dxf>
      <font>
        <sz val="9"/>
        <color auto="1"/>
        <name val="Times New Roman"/>
        <scheme val="none"/>
      </font>
    </dxf>
  </rfmt>
  <rfmt sheetId="1" sqref="EJ307" start="0" length="0">
    <dxf>
      <font>
        <sz val="9"/>
        <color auto="1"/>
        <name val="Times New Roman"/>
        <scheme val="none"/>
      </font>
    </dxf>
  </rfmt>
  <rfmt sheetId="1" sqref="EK307" start="0" length="0">
    <dxf>
      <font>
        <sz val="9"/>
        <color auto="1"/>
        <name val="Times New Roman"/>
        <scheme val="none"/>
      </font>
    </dxf>
  </rfmt>
  <rfmt sheetId="1" sqref="EL307" start="0" length="0">
    <dxf>
      <font>
        <sz val="9"/>
        <color auto="1"/>
        <name val="Times New Roman"/>
        <scheme val="none"/>
      </font>
    </dxf>
  </rfmt>
  <rfmt sheetId="1" sqref="EM307" start="0" length="0">
    <dxf>
      <font>
        <sz val="9"/>
        <color auto="1"/>
        <name val="Times New Roman"/>
        <scheme val="none"/>
      </font>
    </dxf>
  </rfmt>
  <rfmt sheetId="1" sqref="EN307" start="0" length="0">
    <dxf>
      <font>
        <sz val="9"/>
        <color auto="1"/>
        <name val="Times New Roman"/>
        <scheme val="none"/>
      </font>
    </dxf>
  </rfmt>
  <rfmt sheetId="1" sqref="EO307" start="0" length="0">
    <dxf>
      <font>
        <sz val="9"/>
        <color auto="1"/>
        <name val="Times New Roman"/>
        <scheme val="none"/>
      </font>
    </dxf>
  </rfmt>
  <rfmt sheetId="1" sqref="EP307" start="0" length="0">
    <dxf>
      <font>
        <sz val="9"/>
        <color auto="1"/>
        <name val="Times New Roman"/>
        <scheme val="none"/>
      </font>
    </dxf>
  </rfmt>
  <rfmt sheetId="1" sqref="EQ307" start="0" length="0">
    <dxf>
      <font>
        <sz val="9"/>
        <color auto="1"/>
        <name val="Times New Roman"/>
        <scheme val="none"/>
      </font>
    </dxf>
  </rfmt>
  <rfmt sheetId="1" sqref="ER307" start="0" length="0">
    <dxf>
      <font>
        <sz val="9"/>
        <color auto="1"/>
        <name val="Times New Roman"/>
        <scheme val="none"/>
      </font>
    </dxf>
  </rfmt>
  <rfmt sheetId="1" sqref="ES307" start="0" length="0">
    <dxf>
      <font>
        <sz val="9"/>
        <color auto="1"/>
        <name val="Times New Roman"/>
        <scheme val="none"/>
      </font>
    </dxf>
  </rfmt>
  <rfmt sheetId="1" sqref="ET307" start="0" length="0">
    <dxf>
      <font>
        <sz val="9"/>
        <color auto="1"/>
        <name val="Times New Roman"/>
        <scheme val="none"/>
      </font>
    </dxf>
  </rfmt>
  <rfmt sheetId="1" sqref="EU307" start="0" length="0">
    <dxf>
      <font>
        <sz val="9"/>
        <color auto="1"/>
        <name val="Times New Roman"/>
        <scheme val="none"/>
      </font>
    </dxf>
  </rfmt>
  <rfmt sheetId="1" sqref="EV307" start="0" length="0">
    <dxf>
      <font>
        <sz val="9"/>
        <color auto="1"/>
        <name val="Times New Roman"/>
        <scheme val="none"/>
      </font>
    </dxf>
  </rfmt>
  <rfmt sheetId="1" sqref="EW307" start="0" length="0">
    <dxf>
      <font>
        <sz val="9"/>
        <color auto="1"/>
        <name val="Times New Roman"/>
        <scheme val="none"/>
      </font>
    </dxf>
  </rfmt>
  <rfmt sheetId="1" sqref="EX307" start="0" length="0">
    <dxf>
      <font>
        <sz val="9"/>
        <color auto="1"/>
        <name val="Times New Roman"/>
        <scheme val="none"/>
      </font>
    </dxf>
  </rfmt>
  <rfmt sheetId="1" sqref="EY307" start="0" length="0">
    <dxf>
      <font>
        <sz val="9"/>
        <color auto="1"/>
        <name val="Times New Roman"/>
        <scheme val="none"/>
      </font>
    </dxf>
  </rfmt>
  <rfmt sheetId="1" sqref="EZ307" start="0" length="0">
    <dxf>
      <font>
        <sz val="9"/>
        <color auto="1"/>
        <name val="Times New Roman"/>
        <scheme val="none"/>
      </font>
    </dxf>
  </rfmt>
  <rfmt sheetId="1" sqref="A307:XFD307" start="0" length="0">
    <dxf>
      <font>
        <sz val="9"/>
        <color auto="1"/>
        <name val="Times New Roman"/>
        <scheme val="none"/>
      </font>
    </dxf>
  </rfmt>
  <rrc rId="9605" sId="1" ref="A302:XFD302" action="deleteRow">
    <rfmt sheetId="1" xfDxf="1" sqref="A302:XFD302" start="0" length="0">
      <dxf>
        <font>
          <sz val="9"/>
          <name val="Times New Roman"/>
          <scheme val="none"/>
        </font>
      </dxf>
    </rfmt>
    <rcc rId="0" sId="1" dxf="1">
      <nc r="A302"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302" t="inlineStr">
        <is>
          <t>720 1 16 01133 01 0005 140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02"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02" t="inlineStr">
        <is>
          <t>Департамент административного обеспечения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302">
        <f>E300+1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02">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02">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0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0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0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0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cc rId="9606" sId="1">
    <oc r="B308" t="inlineStr">
      <is>
        <t>420 1 16 01133 01 9000 140</t>
      </is>
    </oc>
    <nc r="B308" t="inlineStr">
      <is>
        <t>550 1 16 01133 01 9000 140</t>
      </is>
    </nc>
  </rcc>
  <rcc rId="9607" sId="1">
    <oc r="D308" t="inlineStr">
      <is>
        <t>Служба жилищного и строительного надзора Ханты-Мансийского автономного округа - Югры</t>
      </is>
    </oc>
    <nc r="D308" t="inlineStr">
      <is>
        <t>Служба по делам архивов Ханты-Мансийского автономного округа - Югры</t>
      </is>
    </nc>
  </rcc>
  <rcc rId="9608" sId="1" numFmtId="4">
    <oc r="H308">
      <v>10</v>
    </oc>
    <nc r="H308">
      <v>0</v>
    </nc>
  </rcc>
  <rcc rId="9609" sId="1" numFmtId="4">
    <oc r="H449">
      <v>126.6</v>
    </oc>
    <nc r="H449">
      <v>13.5</v>
    </nc>
  </rcc>
  <rcc rId="9610" sId="1" numFmtId="4">
    <oc r="I449">
      <v>2</v>
    </oc>
    <nc r="I449">
      <v>0</v>
    </nc>
  </rcc>
  <rcc rId="9611" sId="1" numFmtId="4">
    <oc r="J449">
      <v>2</v>
    </oc>
    <nc r="J449">
      <v>1</v>
    </nc>
  </rcc>
  <rcc rId="9612" sId="1" numFmtId="4">
    <oc r="K449">
      <v>1.3</v>
    </oc>
    <nc r="K449">
      <v>1</v>
    </nc>
  </rcc>
  <rfmt sheetId="1" sqref="A449:XFD449" start="0" length="2147483647">
    <dxf>
      <font>
        <color theme="1"/>
      </font>
    </dxf>
  </rfmt>
  <rcc rId="9613" sId="1" numFmtId="4">
    <oc r="H372">
      <v>0</v>
    </oc>
    <nc r="H372">
      <v>9</v>
    </nc>
  </rcc>
  <rcc rId="9614" sId="1" numFmtId="4">
    <oc r="I372">
      <v>0</v>
    </oc>
    <nc r="I372">
      <v>6</v>
    </nc>
  </rcc>
  <rcc rId="9615" sId="1" numFmtId="4">
    <oc r="J372">
      <v>0</v>
    </oc>
    <nc r="J372">
      <v>26</v>
    </nc>
  </rcc>
  <rcc rId="9616" sId="1" numFmtId="4">
    <oc r="K372">
      <v>0</v>
    </oc>
    <nc r="K372">
      <v>26</v>
    </nc>
  </rcc>
  <rfmt sheetId="1" sqref="A372:XFD372" start="0" length="2147483647">
    <dxf>
      <font>
        <color theme="1"/>
      </font>
    </dxf>
  </rfmt>
  <rcc rId="9617" sId="1" numFmtId="4">
    <oc r="H385">
      <v>0</v>
    </oc>
    <nc r="H385">
      <v>1.3</v>
    </nc>
  </rcc>
  <rcc rId="9618" sId="1" numFmtId="4">
    <oc r="I385">
      <v>1.3</v>
    </oc>
    <nc r="I385">
      <v>0</v>
    </nc>
  </rcc>
  <rcc rId="9619" sId="1" numFmtId="4">
    <oc r="J385">
      <v>1.3</v>
    </oc>
    <nc r="J385">
      <v>0</v>
    </nc>
  </rcc>
  <rcc rId="9620" sId="1" numFmtId="4">
    <oc r="K385">
      <v>1.3</v>
    </oc>
    <nc r="K385">
      <v>0</v>
    </nc>
  </rcc>
  <rfmt sheetId="1" sqref="A385:XFD385" start="0" length="2147483647">
    <dxf>
      <font>
        <color theme="1"/>
      </font>
    </dxf>
  </rfmt>
  <rrc rId="9621" sId="1" ref="A455:XFD455" action="insertRow"/>
  <rcc rId="9622" sId="1">
    <nc r="A455" t="inlineStr">
      <is>
        <t>Налоговые и неналоговые доходы</t>
      </is>
    </nc>
  </rcc>
  <rcc rId="9623" sId="1" odxf="1" dxf="1">
    <nc r="D455" t="inlineStr">
      <is>
        <t xml:space="preserve">Департамент экономического развития Ханты-Мансийского автономного округа – Югры </t>
      </is>
    </nc>
    <odxf/>
    <ndxf/>
  </rcc>
  <rcc rId="9624" sId="1">
    <nc r="E455">
      <f>E453+1</f>
    </nc>
  </rcc>
  <rcc rId="9625" sId="1" numFmtId="4">
    <nc r="F455">
      <v>73.3</v>
    </nc>
  </rcc>
  <rcc rId="9626" sId="1" numFmtId="4">
    <nc r="G455">
      <v>0.67</v>
    </nc>
  </rcc>
  <rcc rId="9627" sId="1" numFmtId="4">
    <nc r="J455">
      <v>0</v>
    </nc>
  </rcc>
  <rcc rId="9628" sId="1" numFmtId="4">
    <nc r="K455">
      <v>0</v>
    </nc>
  </rcc>
  <rfmt sheetId="1" sqref="A455:XFD455" start="0" length="2147483647">
    <dxf>
      <font>
        <color theme="1"/>
      </font>
    </dxf>
  </rfmt>
  <rcc rId="9629" sId="1">
    <nc r="B455" t="inlineStr">
      <is>
        <t>600 1 16 01332 01 0000 140</t>
      </is>
    </nc>
  </rcc>
  <rcc rId="9630" sId="1" numFmtId="4">
    <nc r="H455">
      <v>40</v>
    </nc>
  </rcc>
  <rcc rId="9631" sId="1" numFmtId="4">
    <nc r="I455">
      <v>0</v>
    </nc>
  </rcc>
  <rcc rId="9632" sId="1">
    <nc r="C455"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is>
    </nc>
  </rcc>
  <rrc rId="9633" sId="1" ref="A455:XFD455" action="deleteRow">
    <rfmt sheetId="1" xfDxf="1" sqref="A455:XFD455" start="0" length="0">
      <dxf>
        <font>
          <sz val="9"/>
          <name val="Times New Roman"/>
          <scheme val="none"/>
        </font>
      </dxf>
    </rfmt>
    <rcc rId="0" sId="1" dxf="1">
      <nc r="A455"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455" t="inlineStr">
        <is>
          <t>600 1 16 01332 01 0000 140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55"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55" t="inlineStr">
        <is>
          <t xml:space="preserve">Департамент экономического развития Ханты-Мансийского автономного округа – Югры </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455">
        <f>E453+1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55">
        <v>73.3</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55">
        <v>0.67</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55">
        <v>40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5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5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5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cc rId="9634" sId="1" numFmtId="4">
    <oc r="H455">
      <v>73.3</v>
    </oc>
    <nc r="H455">
      <v>40</v>
    </nc>
  </rcc>
  <rcc rId="9635" sId="1" numFmtId="4">
    <oc r="I455">
      <v>40</v>
    </oc>
    <nc r="I455">
      <v>0</v>
    </nc>
  </rcc>
  <rfmt sheetId="1" sqref="A455:XFD455" start="0" length="2147483647">
    <dxf>
      <font>
        <color theme="1"/>
      </font>
    </dxf>
  </rfmt>
  <rfmt sheetId="1" sqref="A316:XFD316" start="0" length="2147483647">
    <dxf>
      <font>
        <color theme="1"/>
      </font>
    </dxf>
  </rfmt>
  <rfmt sheetId="1" sqref="A377:XFD377" start="0" length="2147483647">
    <dxf>
      <font>
        <color theme="1"/>
      </font>
    </dxf>
  </rfmt>
  <rcc rId="9636" sId="1" numFmtId="4">
    <oc r="H204">
      <v>12.5</v>
    </oc>
    <nc r="H204">
      <v>8.3000000000000007</v>
    </nc>
  </rcc>
  <rfmt sheetId="1" sqref="A204:XFD204" start="0" length="2147483647">
    <dxf>
      <font>
        <color theme="1"/>
      </font>
    </dxf>
  </rfmt>
  <rcc rId="9637" sId="1" numFmtId="4">
    <oc r="H205">
      <v>5.3</v>
    </oc>
    <nc r="H205">
      <v>3.5</v>
    </nc>
  </rcc>
  <rfmt sheetId="1" sqref="A205:XFD205" start="0" length="2147483647">
    <dxf>
      <font>
        <color theme="1"/>
      </font>
    </dxf>
  </rfmt>
  <rfmt sheetId="1" sqref="A208:XFD208" start="0" length="2147483647">
    <dxf>
      <font>
        <color theme="1"/>
      </font>
    </dxf>
  </rfmt>
  <rcc rId="9638" sId="1" numFmtId="4">
    <oc r="H212">
      <v>54.26</v>
    </oc>
    <nc r="H212">
      <v>112.3</v>
    </nc>
  </rcc>
  <rcc rId="9639" sId="1" numFmtId="4">
    <oc r="I212">
      <v>112.3</v>
    </oc>
    <nc r="I212">
      <v>102.9</v>
    </nc>
  </rcc>
  <rcc rId="9640" sId="1" numFmtId="4">
    <oc r="J212">
      <v>112.3</v>
    </oc>
    <nc r="J212">
      <v>102.9</v>
    </nc>
  </rcc>
  <rcc rId="9641" sId="1" numFmtId="4">
    <oc r="K212">
      <v>112.3</v>
    </oc>
    <nc r="K212">
      <v>102.9</v>
    </nc>
  </rcc>
  <rfmt sheetId="1" sqref="A212:XFD212" start="0" length="2147483647">
    <dxf>
      <font>
        <color theme="1"/>
      </font>
    </dxf>
  </rfmt>
  <rfmt sheetId="1" sqref="A269:XFD269" start="0" length="2147483647">
    <dxf>
      <font>
        <color theme="1"/>
      </font>
    </dxf>
  </rfmt>
  <rrc rId="9642" sId="1" ref="A341:XFD341" action="insertRow"/>
  <rcc rId="9643" sId="1" odxf="1" dxf="1">
    <nc r="A341" t="inlineStr">
      <is>
        <t>Налоговые и неналоговые доходы</t>
      </is>
    </nc>
    <odxf>
      <font>
        <sz val="9"/>
        <color rgb="FFFF0000"/>
        <name val="Times New Roman"/>
        <scheme val="none"/>
      </font>
    </odxf>
    <ndxf>
      <font>
        <sz val="9"/>
        <color rgb="FFFF0000"/>
        <name val="Times New Roman"/>
        <scheme val="none"/>
      </font>
    </ndxf>
  </rcc>
  <rfmt sheetId="1" sqref="B341" start="0" length="0">
    <dxf>
      <font>
        <sz val="9"/>
        <color rgb="FFFF0000"/>
        <name val="Times New Roman"/>
        <scheme val="none"/>
      </font>
    </dxf>
  </rfmt>
  <rcc rId="9644" sId="1" odxf="1" dxf="1">
    <nc r="C341"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is>
    </nc>
    <odxf>
      <font>
        <sz val="9"/>
        <color rgb="FFFF0000"/>
        <name val="Times New Roman"/>
        <scheme val="none"/>
      </font>
      <numFmt numFmtId="30" formatCode="@"/>
    </odxf>
    <ndxf>
      <font>
        <sz val="9"/>
        <color rgb="FFFF0000"/>
        <name val="Times New Roman"/>
        <scheme val="none"/>
      </font>
      <numFmt numFmtId="0" formatCode="General"/>
    </ndxf>
  </rcc>
  <rcc rId="9645" sId="1" odxf="1" dxf="1">
    <nc r="D341" t="inlineStr">
      <is>
        <t>Служба контроля Ханты - Мансийского автономного округа - Югры</t>
      </is>
    </nc>
    <odxf>
      <font>
        <sz val="9"/>
        <color rgb="FFFF0000"/>
        <name val="Times New Roman"/>
        <scheme val="none"/>
      </font>
    </odxf>
    <ndxf>
      <font>
        <sz val="9"/>
        <color rgb="FFFF0000"/>
        <name val="Times New Roman"/>
        <scheme val="none"/>
      </font>
    </ndxf>
  </rcc>
  <rcc rId="9646" sId="1" odxf="1" dxf="1">
    <nc r="E341">
      <f>E340+1</f>
    </nc>
    <odxf>
      <font>
        <sz val="9"/>
        <color rgb="FFFF0000"/>
        <name val="Times New Roman"/>
        <scheme val="none"/>
      </font>
    </odxf>
    <ndxf>
      <font>
        <sz val="9"/>
        <color rgb="FFFF0000"/>
        <name val="Times New Roman"/>
        <scheme val="none"/>
      </font>
    </ndxf>
  </rcc>
  <rcc rId="9647" sId="1" odxf="1" dxf="1" numFmtId="4">
    <nc r="F341">
      <v>12.5</v>
    </nc>
    <odxf>
      <font>
        <sz val="9"/>
        <color rgb="FFFF0000"/>
        <name val="Times New Roman"/>
        <scheme val="none"/>
      </font>
    </odxf>
    <ndxf>
      <font>
        <sz val="9"/>
        <color rgb="FFFF0000"/>
        <name val="Times New Roman"/>
        <scheme val="none"/>
      </font>
    </ndxf>
  </rcc>
  <rcc rId="9648" sId="1" odxf="1" dxf="1" numFmtId="4">
    <nc r="G341">
      <v>0</v>
    </nc>
    <odxf>
      <font>
        <sz val="9"/>
        <color rgb="FFFF0000"/>
        <name val="Times New Roman"/>
        <scheme val="none"/>
      </font>
    </odxf>
    <ndxf>
      <font>
        <sz val="9"/>
        <color rgb="FFFF0000"/>
        <name val="Times New Roman"/>
        <scheme val="none"/>
      </font>
    </ndxf>
  </rcc>
  <rcc rId="9649" sId="1" odxf="1" dxf="1" numFmtId="4">
    <nc r="H341">
      <v>8.3000000000000007</v>
    </nc>
    <odxf>
      <font>
        <sz val="9"/>
        <color rgb="FFFF0000"/>
        <name val="Times New Roman"/>
        <scheme val="none"/>
      </font>
    </odxf>
    <ndxf>
      <font>
        <sz val="9"/>
        <color rgb="FFFF0000"/>
        <name val="Times New Roman"/>
        <scheme val="none"/>
      </font>
    </ndxf>
  </rcc>
  <rcc rId="9650" sId="1" odxf="1" dxf="1" numFmtId="4">
    <nc r="I341">
      <v>8.3000000000000007</v>
    </nc>
    <odxf>
      <font>
        <sz val="9"/>
        <color rgb="FFFF0000"/>
        <name val="Times New Roman"/>
        <scheme val="none"/>
      </font>
    </odxf>
    <ndxf>
      <font>
        <sz val="9"/>
        <color rgb="FFFF0000"/>
        <name val="Times New Roman"/>
        <scheme val="none"/>
      </font>
    </ndxf>
  </rcc>
  <rcc rId="9651" sId="1" odxf="1" dxf="1" numFmtId="4">
    <nc r="J341">
      <v>8.3000000000000007</v>
    </nc>
    <odxf>
      <font>
        <sz val="9"/>
        <color rgb="FFFF0000"/>
        <name val="Times New Roman"/>
        <scheme val="none"/>
      </font>
    </odxf>
    <ndxf>
      <font>
        <sz val="9"/>
        <color rgb="FFFF0000"/>
        <name val="Times New Roman"/>
        <scheme val="none"/>
      </font>
    </ndxf>
  </rcc>
  <rcc rId="9652" sId="1" odxf="1" dxf="1" numFmtId="4">
    <nc r="K341">
      <v>8.3000000000000007</v>
    </nc>
    <odxf>
      <font>
        <sz val="9"/>
        <color rgb="FFFF0000"/>
        <name val="Times New Roman"/>
        <scheme val="none"/>
      </font>
    </odxf>
    <ndxf>
      <font>
        <sz val="9"/>
        <color rgb="FFFF0000"/>
        <name val="Times New Roman"/>
        <scheme val="none"/>
      </font>
    </ndxf>
  </rcc>
  <rfmt sheetId="1" sqref="L341" start="0" length="0">
    <dxf>
      <font>
        <sz val="9"/>
        <color auto="1"/>
        <name val="Times New Roman"/>
        <scheme val="none"/>
      </font>
    </dxf>
  </rfmt>
  <rfmt sheetId="1" sqref="M341" start="0" length="0">
    <dxf>
      <font>
        <sz val="9"/>
        <color auto="1"/>
        <name val="Times New Roman"/>
        <scheme val="none"/>
      </font>
    </dxf>
  </rfmt>
  <rfmt sheetId="1" sqref="N341" start="0" length="0">
    <dxf>
      <font>
        <sz val="9"/>
        <color auto="1"/>
        <name val="Times New Roman"/>
        <scheme val="none"/>
      </font>
    </dxf>
  </rfmt>
  <rfmt sheetId="1" sqref="O341" start="0" length="0">
    <dxf>
      <font>
        <sz val="9"/>
        <color auto="1"/>
        <name val="Times New Roman"/>
        <scheme val="none"/>
      </font>
    </dxf>
  </rfmt>
  <rfmt sheetId="1" sqref="P341" start="0" length="0">
    <dxf>
      <font>
        <sz val="9"/>
        <color auto="1"/>
        <name val="Times New Roman"/>
        <scheme val="none"/>
      </font>
    </dxf>
  </rfmt>
  <rfmt sheetId="1" sqref="Q341" start="0" length="0">
    <dxf>
      <font>
        <sz val="9"/>
        <color auto="1"/>
        <name val="Times New Roman"/>
        <scheme val="none"/>
      </font>
    </dxf>
  </rfmt>
  <rfmt sheetId="1" sqref="R341" start="0" length="0">
    <dxf>
      <font>
        <sz val="9"/>
        <color auto="1"/>
        <name val="Times New Roman"/>
        <scheme val="none"/>
      </font>
    </dxf>
  </rfmt>
  <rfmt sheetId="1" sqref="S341" start="0" length="0">
    <dxf>
      <font>
        <sz val="9"/>
        <color auto="1"/>
        <name val="Times New Roman"/>
        <scheme val="none"/>
      </font>
    </dxf>
  </rfmt>
  <rfmt sheetId="1" sqref="T341" start="0" length="0">
    <dxf>
      <font>
        <sz val="9"/>
        <color auto="1"/>
        <name val="Times New Roman"/>
        <scheme val="none"/>
      </font>
    </dxf>
  </rfmt>
  <rfmt sheetId="1" sqref="U341" start="0" length="0">
    <dxf>
      <font>
        <sz val="9"/>
        <color auto="1"/>
        <name val="Times New Roman"/>
        <scheme val="none"/>
      </font>
    </dxf>
  </rfmt>
  <rfmt sheetId="1" sqref="V341" start="0" length="0">
    <dxf>
      <font>
        <sz val="9"/>
        <color auto="1"/>
        <name val="Times New Roman"/>
        <scheme val="none"/>
      </font>
    </dxf>
  </rfmt>
  <rfmt sheetId="1" sqref="W341" start="0" length="0">
    <dxf>
      <font>
        <sz val="9"/>
        <color auto="1"/>
        <name val="Times New Roman"/>
        <scheme val="none"/>
      </font>
    </dxf>
  </rfmt>
  <rfmt sheetId="1" sqref="X341" start="0" length="0">
    <dxf>
      <font>
        <sz val="9"/>
        <color auto="1"/>
        <name val="Times New Roman"/>
        <scheme val="none"/>
      </font>
    </dxf>
  </rfmt>
  <rfmt sheetId="1" sqref="Y341" start="0" length="0">
    <dxf>
      <font>
        <sz val="9"/>
        <color auto="1"/>
        <name val="Times New Roman"/>
        <scheme val="none"/>
      </font>
    </dxf>
  </rfmt>
  <rfmt sheetId="1" sqref="Z341" start="0" length="0">
    <dxf>
      <font>
        <sz val="9"/>
        <color auto="1"/>
        <name val="Times New Roman"/>
        <scheme val="none"/>
      </font>
    </dxf>
  </rfmt>
  <rfmt sheetId="1" sqref="AA341" start="0" length="0">
    <dxf>
      <font>
        <sz val="9"/>
        <color auto="1"/>
        <name val="Times New Roman"/>
        <scheme val="none"/>
      </font>
    </dxf>
  </rfmt>
  <rfmt sheetId="1" sqref="AB341" start="0" length="0">
    <dxf>
      <font>
        <sz val="9"/>
        <color auto="1"/>
        <name val="Times New Roman"/>
        <scheme val="none"/>
      </font>
    </dxf>
  </rfmt>
  <rfmt sheetId="1" sqref="AC341" start="0" length="0">
    <dxf>
      <font>
        <sz val="9"/>
        <color auto="1"/>
        <name val="Times New Roman"/>
        <scheme val="none"/>
      </font>
    </dxf>
  </rfmt>
  <rfmt sheetId="1" sqref="AD341" start="0" length="0">
    <dxf>
      <font>
        <sz val="9"/>
        <color auto="1"/>
        <name val="Times New Roman"/>
        <scheme val="none"/>
      </font>
    </dxf>
  </rfmt>
  <rfmt sheetId="1" sqref="AE341" start="0" length="0">
    <dxf>
      <font>
        <sz val="9"/>
        <color auto="1"/>
        <name val="Times New Roman"/>
        <scheme val="none"/>
      </font>
    </dxf>
  </rfmt>
  <rfmt sheetId="1" sqref="AF341" start="0" length="0">
    <dxf>
      <font>
        <sz val="9"/>
        <color auto="1"/>
        <name val="Times New Roman"/>
        <scheme val="none"/>
      </font>
    </dxf>
  </rfmt>
  <rfmt sheetId="1" sqref="AG341" start="0" length="0">
    <dxf>
      <font>
        <sz val="9"/>
        <color auto="1"/>
        <name val="Times New Roman"/>
        <scheme val="none"/>
      </font>
    </dxf>
  </rfmt>
  <rfmt sheetId="1" sqref="AH341" start="0" length="0">
    <dxf>
      <font>
        <sz val="9"/>
        <color auto="1"/>
        <name val="Times New Roman"/>
        <scheme val="none"/>
      </font>
    </dxf>
  </rfmt>
  <rfmt sheetId="1" sqref="AI341" start="0" length="0">
    <dxf>
      <font>
        <sz val="9"/>
        <color auto="1"/>
        <name val="Times New Roman"/>
        <scheme val="none"/>
      </font>
    </dxf>
  </rfmt>
  <rfmt sheetId="1" sqref="AJ341" start="0" length="0">
    <dxf>
      <font>
        <sz val="9"/>
        <color auto="1"/>
        <name val="Times New Roman"/>
        <scheme val="none"/>
      </font>
    </dxf>
  </rfmt>
  <rfmt sheetId="1" sqref="AK341" start="0" length="0">
    <dxf>
      <font>
        <sz val="9"/>
        <color auto="1"/>
        <name val="Times New Roman"/>
        <scheme val="none"/>
      </font>
    </dxf>
  </rfmt>
  <rfmt sheetId="1" sqref="AL341" start="0" length="0">
    <dxf>
      <font>
        <sz val="9"/>
        <color auto="1"/>
        <name val="Times New Roman"/>
        <scheme val="none"/>
      </font>
    </dxf>
  </rfmt>
  <rfmt sheetId="1" sqref="AM341" start="0" length="0">
    <dxf>
      <font>
        <sz val="9"/>
        <color auto="1"/>
        <name val="Times New Roman"/>
        <scheme val="none"/>
      </font>
    </dxf>
  </rfmt>
  <rfmt sheetId="1" sqref="AN341" start="0" length="0">
    <dxf>
      <font>
        <sz val="9"/>
        <color auto="1"/>
        <name val="Times New Roman"/>
        <scheme val="none"/>
      </font>
    </dxf>
  </rfmt>
  <rfmt sheetId="1" sqref="AO341" start="0" length="0">
    <dxf>
      <font>
        <sz val="9"/>
        <color auto="1"/>
        <name val="Times New Roman"/>
        <scheme val="none"/>
      </font>
    </dxf>
  </rfmt>
  <rfmt sheetId="1" sqref="AP341" start="0" length="0">
    <dxf>
      <font>
        <sz val="9"/>
        <color auto="1"/>
        <name val="Times New Roman"/>
        <scheme val="none"/>
      </font>
    </dxf>
  </rfmt>
  <rfmt sheetId="1" sqref="AQ341" start="0" length="0">
    <dxf>
      <font>
        <sz val="9"/>
        <color auto="1"/>
        <name val="Times New Roman"/>
        <scheme val="none"/>
      </font>
    </dxf>
  </rfmt>
  <rfmt sheetId="1" sqref="AR341" start="0" length="0">
    <dxf>
      <font>
        <sz val="9"/>
        <color auto="1"/>
        <name val="Times New Roman"/>
        <scheme val="none"/>
      </font>
    </dxf>
  </rfmt>
  <rfmt sheetId="1" sqref="AS341" start="0" length="0">
    <dxf>
      <font>
        <sz val="9"/>
        <color auto="1"/>
        <name val="Times New Roman"/>
        <scheme val="none"/>
      </font>
    </dxf>
  </rfmt>
  <rfmt sheetId="1" sqref="AT341" start="0" length="0">
    <dxf>
      <font>
        <sz val="9"/>
        <color auto="1"/>
        <name val="Times New Roman"/>
        <scheme val="none"/>
      </font>
    </dxf>
  </rfmt>
  <rfmt sheetId="1" sqref="AU341" start="0" length="0">
    <dxf>
      <font>
        <sz val="9"/>
        <color auto="1"/>
        <name val="Times New Roman"/>
        <scheme val="none"/>
      </font>
    </dxf>
  </rfmt>
  <rfmt sheetId="1" sqref="AV341" start="0" length="0">
    <dxf>
      <font>
        <sz val="9"/>
        <color auto="1"/>
        <name val="Times New Roman"/>
        <scheme val="none"/>
      </font>
    </dxf>
  </rfmt>
  <rfmt sheetId="1" sqref="AW341" start="0" length="0">
    <dxf>
      <font>
        <sz val="9"/>
        <color auto="1"/>
        <name val="Times New Roman"/>
        <scheme val="none"/>
      </font>
    </dxf>
  </rfmt>
  <rfmt sheetId="1" sqref="AX341" start="0" length="0">
    <dxf>
      <font>
        <sz val="9"/>
        <color auto="1"/>
        <name val="Times New Roman"/>
        <scheme val="none"/>
      </font>
    </dxf>
  </rfmt>
  <rfmt sheetId="1" sqref="AY341" start="0" length="0">
    <dxf>
      <font>
        <sz val="9"/>
        <color auto="1"/>
        <name val="Times New Roman"/>
        <scheme val="none"/>
      </font>
    </dxf>
  </rfmt>
  <rfmt sheetId="1" sqref="AZ341" start="0" length="0">
    <dxf>
      <font>
        <sz val="9"/>
        <color auto="1"/>
        <name val="Times New Roman"/>
        <scheme val="none"/>
      </font>
    </dxf>
  </rfmt>
  <rfmt sheetId="1" sqref="BA341" start="0" length="0">
    <dxf>
      <font>
        <sz val="9"/>
        <color auto="1"/>
        <name val="Times New Roman"/>
        <scheme val="none"/>
      </font>
    </dxf>
  </rfmt>
  <rfmt sheetId="1" sqref="BB341" start="0" length="0">
    <dxf>
      <font>
        <sz val="9"/>
        <color auto="1"/>
        <name val="Times New Roman"/>
        <scheme val="none"/>
      </font>
    </dxf>
  </rfmt>
  <rfmt sheetId="1" sqref="BC341" start="0" length="0">
    <dxf>
      <font>
        <sz val="9"/>
        <color auto="1"/>
        <name val="Times New Roman"/>
        <scheme val="none"/>
      </font>
    </dxf>
  </rfmt>
  <rfmt sheetId="1" sqref="BD341" start="0" length="0">
    <dxf>
      <font>
        <sz val="9"/>
        <color auto="1"/>
        <name val="Times New Roman"/>
        <scheme val="none"/>
      </font>
    </dxf>
  </rfmt>
  <rfmt sheetId="1" sqref="BE341" start="0" length="0">
    <dxf>
      <font>
        <sz val="9"/>
        <color auto="1"/>
        <name val="Times New Roman"/>
        <scheme val="none"/>
      </font>
    </dxf>
  </rfmt>
  <rfmt sheetId="1" sqref="BF341" start="0" length="0">
    <dxf>
      <font>
        <sz val="9"/>
        <color auto="1"/>
        <name val="Times New Roman"/>
        <scheme val="none"/>
      </font>
    </dxf>
  </rfmt>
  <rfmt sheetId="1" sqref="BG341" start="0" length="0">
    <dxf>
      <font>
        <sz val="9"/>
        <color auto="1"/>
        <name val="Times New Roman"/>
        <scheme val="none"/>
      </font>
    </dxf>
  </rfmt>
  <rfmt sheetId="1" sqref="BH341" start="0" length="0">
    <dxf>
      <font>
        <sz val="9"/>
        <color auto="1"/>
        <name val="Times New Roman"/>
        <scheme val="none"/>
      </font>
    </dxf>
  </rfmt>
  <rfmt sheetId="1" sqref="BI341" start="0" length="0">
    <dxf>
      <font>
        <sz val="9"/>
        <color auto="1"/>
        <name val="Times New Roman"/>
        <scheme val="none"/>
      </font>
    </dxf>
  </rfmt>
  <rfmt sheetId="1" sqref="BJ341" start="0" length="0">
    <dxf>
      <font>
        <sz val="9"/>
        <color auto="1"/>
        <name val="Times New Roman"/>
        <scheme val="none"/>
      </font>
    </dxf>
  </rfmt>
  <rfmt sheetId="1" sqref="BK341" start="0" length="0">
    <dxf>
      <font>
        <sz val="9"/>
        <color auto="1"/>
        <name val="Times New Roman"/>
        <scheme val="none"/>
      </font>
    </dxf>
  </rfmt>
  <rfmt sheetId="1" sqref="BL341" start="0" length="0">
    <dxf>
      <font>
        <sz val="9"/>
        <color auto="1"/>
        <name val="Times New Roman"/>
        <scheme val="none"/>
      </font>
    </dxf>
  </rfmt>
  <rfmt sheetId="1" sqref="BM341" start="0" length="0">
    <dxf>
      <font>
        <sz val="9"/>
        <color auto="1"/>
        <name val="Times New Roman"/>
        <scheme val="none"/>
      </font>
    </dxf>
  </rfmt>
  <rfmt sheetId="1" sqref="BN341" start="0" length="0">
    <dxf>
      <font>
        <sz val="9"/>
        <color auto="1"/>
        <name val="Times New Roman"/>
        <scheme val="none"/>
      </font>
    </dxf>
  </rfmt>
  <rfmt sheetId="1" sqref="BO341" start="0" length="0">
    <dxf>
      <font>
        <sz val="9"/>
        <color auto="1"/>
        <name val="Times New Roman"/>
        <scheme val="none"/>
      </font>
    </dxf>
  </rfmt>
  <rfmt sheetId="1" sqref="BP341" start="0" length="0">
    <dxf>
      <font>
        <sz val="9"/>
        <color auto="1"/>
        <name val="Times New Roman"/>
        <scheme val="none"/>
      </font>
    </dxf>
  </rfmt>
  <rfmt sheetId="1" sqref="BQ341" start="0" length="0">
    <dxf>
      <font>
        <sz val="9"/>
        <color auto="1"/>
        <name val="Times New Roman"/>
        <scheme val="none"/>
      </font>
    </dxf>
  </rfmt>
  <rfmt sheetId="1" sqref="BR341" start="0" length="0">
    <dxf>
      <font>
        <sz val="9"/>
        <color auto="1"/>
        <name val="Times New Roman"/>
        <scheme val="none"/>
      </font>
    </dxf>
  </rfmt>
  <rfmt sheetId="1" sqref="BS341" start="0" length="0">
    <dxf>
      <font>
        <sz val="9"/>
        <color auto="1"/>
        <name val="Times New Roman"/>
        <scheme val="none"/>
      </font>
    </dxf>
  </rfmt>
  <rfmt sheetId="1" sqref="BT341" start="0" length="0">
    <dxf>
      <font>
        <sz val="9"/>
        <color auto="1"/>
        <name val="Times New Roman"/>
        <scheme val="none"/>
      </font>
    </dxf>
  </rfmt>
  <rfmt sheetId="1" sqref="BU341" start="0" length="0">
    <dxf>
      <font>
        <sz val="9"/>
        <color auto="1"/>
        <name val="Times New Roman"/>
        <scheme val="none"/>
      </font>
    </dxf>
  </rfmt>
  <rfmt sheetId="1" sqref="BV341" start="0" length="0">
    <dxf>
      <font>
        <sz val="9"/>
        <color auto="1"/>
        <name val="Times New Roman"/>
        <scheme val="none"/>
      </font>
    </dxf>
  </rfmt>
  <rfmt sheetId="1" sqref="BW341" start="0" length="0">
    <dxf>
      <font>
        <sz val="9"/>
        <color auto="1"/>
        <name val="Times New Roman"/>
        <scheme val="none"/>
      </font>
    </dxf>
  </rfmt>
  <rfmt sheetId="1" sqref="BX341" start="0" length="0">
    <dxf>
      <font>
        <sz val="9"/>
        <color auto="1"/>
        <name val="Times New Roman"/>
        <scheme val="none"/>
      </font>
    </dxf>
  </rfmt>
  <rfmt sheetId="1" sqref="BY341" start="0" length="0">
    <dxf>
      <font>
        <sz val="9"/>
        <color auto="1"/>
        <name val="Times New Roman"/>
        <scheme val="none"/>
      </font>
    </dxf>
  </rfmt>
  <rfmt sheetId="1" sqref="BZ341" start="0" length="0">
    <dxf>
      <font>
        <sz val="9"/>
        <color auto="1"/>
        <name val="Times New Roman"/>
        <scheme val="none"/>
      </font>
    </dxf>
  </rfmt>
  <rfmt sheetId="1" sqref="CA341" start="0" length="0">
    <dxf>
      <font>
        <sz val="9"/>
        <color auto="1"/>
        <name val="Times New Roman"/>
        <scheme val="none"/>
      </font>
    </dxf>
  </rfmt>
  <rfmt sheetId="1" sqref="CB341" start="0" length="0">
    <dxf>
      <font>
        <sz val="9"/>
        <color auto="1"/>
        <name val="Times New Roman"/>
        <scheme val="none"/>
      </font>
    </dxf>
  </rfmt>
  <rfmt sheetId="1" sqref="CC341" start="0" length="0">
    <dxf>
      <font>
        <sz val="9"/>
        <color auto="1"/>
        <name val="Times New Roman"/>
        <scheme val="none"/>
      </font>
    </dxf>
  </rfmt>
  <rfmt sheetId="1" sqref="CD341" start="0" length="0">
    <dxf>
      <font>
        <sz val="9"/>
        <color auto="1"/>
        <name val="Times New Roman"/>
        <scheme val="none"/>
      </font>
    </dxf>
  </rfmt>
  <rfmt sheetId="1" sqref="CE341" start="0" length="0">
    <dxf>
      <font>
        <sz val="9"/>
        <color auto="1"/>
        <name val="Times New Roman"/>
        <scheme val="none"/>
      </font>
    </dxf>
  </rfmt>
  <rfmt sheetId="1" sqref="CF341" start="0" length="0">
    <dxf>
      <font>
        <sz val="9"/>
        <color auto="1"/>
        <name val="Times New Roman"/>
        <scheme val="none"/>
      </font>
    </dxf>
  </rfmt>
  <rfmt sheetId="1" sqref="CG341" start="0" length="0">
    <dxf>
      <font>
        <sz val="9"/>
        <color auto="1"/>
        <name val="Times New Roman"/>
        <scheme val="none"/>
      </font>
    </dxf>
  </rfmt>
  <rfmt sheetId="1" sqref="CH341" start="0" length="0">
    <dxf>
      <font>
        <sz val="9"/>
        <color auto="1"/>
        <name val="Times New Roman"/>
        <scheme val="none"/>
      </font>
    </dxf>
  </rfmt>
  <rfmt sheetId="1" sqref="CI341" start="0" length="0">
    <dxf>
      <font>
        <sz val="9"/>
        <color auto="1"/>
        <name val="Times New Roman"/>
        <scheme val="none"/>
      </font>
    </dxf>
  </rfmt>
  <rfmt sheetId="1" sqref="CJ341" start="0" length="0">
    <dxf>
      <font>
        <sz val="9"/>
        <color auto="1"/>
        <name val="Times New Roman"/>
        <scheme val="none"/>
      </font>
    </dxf>
  </rfmt>
  <rfmt sheetId="1" sqref="CK341" start="0" length="0">
    <dxf>
      <font>
        <sz val="9"/>
        <color auto="1"/>
        <name val="Times New Roman"/>
        <scheme val="none"/>
      </font>
    </dxf>
  </rfmt>
  <rfmt sheetId="1" sqref="CL341" start="0" length="0">
    <dxf>
      <font>
        <sz val="9"/>
        <color auto="1"/>
        <name val="Times New Roman"/>
        <scheme val="none"/>
      </font>
    </dxf>
  </rfmt>
  <rfmt sheetId="1" sqref="CM341" start="0" length="0">
    <dxf>
      <font>
        <sz val="9"/>
        <color auto="1"/>
        <name val="Times New Roman"/>
        <scheme val="none"/>
      </font>
    </dxf>
  </rfmt>
  <rfmt sheetId="1" sqref="CN341" start="0" length="0">
    <dxf>
      <font>
        <sz val="9"/>
        <color auto="1"/>
        <name val="Times New Roman"/>
        <scheme val="none"/>
      </font>
    </dxf>
  </rfmt>
  <rfmt sheetId="1" sqref="CO341" start="0" length="0">
    <dxf>
      <font>
        <sz val="9"/>
        <color auto="1"/>
        <name val="Times New Roman"/>
        <scheme val="none"/>
      </font>
    </dxf>
  </rfmt>
  <rfmt sheetId="1" sqref="CP341" start="0" length="0">
    <dxf>
      <font>
        <sz val="9"/>
        <color auto="1"/>
        <name val="Times New Roman"/>
        <scheme val="none"/>
      </font>
    </dxf>
  </rfmt>
  <rfmt sheetId="1" sqref="CQ341" start="0" length="0">
    <dxf>
      <font>
        <sz val="9"/>
        <color auto="1"/>
        <name val="Times New Roman"/>
        <scheme val="none"/>
      </font>
    </dxf>
  </rfmt>
  <rfmt sheetId="1" sqref="CR341" start="0" length="0">
    <dxf>
      <font>
        <sz val="9"/>
        <color auto="1"/>
        <name val="Times New Roman"/>
        <scheme val="none"/>
      </font>
    </dxf>
  </rfmt>
  <rfmt sheetId="1" sqref="CS341" start="0" length="0">
    <dxf>
      <font>
        <sz val="9"/>
        <color auto="1"/>
        <name val="Times New Roman"/>
        <scheme val="none"/>
      </font>
    </dxf>
  </rfmt>
  <rfmt sheetId="1" sqref="CT341" start="0" length="0">
    <dxf>
      <font>
        <sz val="9"/>
        <color auto="1"/>
        <name val="Times New Roman"/>
        <scheme val="none"/>
      </font>
    </dxf>
  </rfmt>
  <rfmt sheetId="1" sqref="CU341" start="0" length="0">
    <dxf>
      <font>
        <sz val="9"/>
        <color auto="1"/>
        <name val="Times New Roman"/>
        <scheme val="none"/>
      </font>
    </dxf>
  </rfmt>
  <rfmt sheetId="1" sqref="CV341" start="0" length="0">
    <dxf>
      <font>
        <sz val="9"/>
        <color auto="1"/>
        <name val="Times New Roman"/>
        <scheme val="none"/>
      </font>
    </dxf>
  </rfmt>
  <rfmt sheetId="1" sqref="CW341" start="0" length="0">
    <dxf>
      <font>
        <sz val="9"/>
        <color auto="1"/>
        <name val="Times New Roman"/>
        <scheme val="none"/>
      </font>
    </dxf>
  </rfmt>
  <rfmt sheetId="1" sqref="CX341" start="0" length="0">
    <dxf>
      <font>
        <sz val="9"/>
        <color auto="1"/>
        <name val="Times New Roman"/>
        <scheme val="none"/>
      </font>
    </dxf>
  </rfmt>
  <rfmt sheetId="1" sqref="CY341" start="0" length="0">
    <dxf>
      <font>
        <sz val="9"/>
        <color auto="1"/>
        <name val="Times New Roman"/>
        <scheme val="none"/>
      </font>
    </dxf>
  </rfmt>
  <rfmt sheetId="1" sqref="CZ341" start="0" length="0">
    <dxf>
      <font>
        <sz val="9"/>
        <color auto="1"/>
        <name val="Times New Roman"/>
        <scheme val="none"/>
      </font>
    </dxf>
  </rfmt>
  <rfmt sheetId="1" sqref="DA341" start="0" length="0">
    <dxf>
      <font>
        <sz val="9"/>
        <color auto="1"/>
        <name val="Times New Roman"/>
        <scheme val="none"/>
      </font>
    </dxf>
  </rfmt>
  <rfmt sheetId="1" sqref="DB341" start="0" length="0">
    <dxf>
      <font>
        <sz val="9"/>
        <color auto="1"/>
        <name val="Times New Roman"/>
        <scheme val="none"/>
      </font>
    </dxf>
  </rfmt>
  <rfmt sheetId="1" sqref="DC341" start="0" length="0">
    <dxf>
      <font>
        <sz val="9"/>
        <color auto="1"/>
        <name val="Times New Roman"/>
        <scheme val="none"/>
      </font>
    </dxf>
  </rfmt>
  <rfmt sheetId="1" sqref="DD341" start="0" length="0">
    <dxf>
      <font>
        <sz val="9"/>
        <color auto="1"/>
        <name val="Times New Roman"/>
        <scheme val="none"/>
      </font>
    </dxf>
  </rfmt>
  <rfmt sheetId="1" sqref="DE341" start="0" length="0">
    <dxf>
      <font>
        <sz val="9"/>
        <color auto="1"/>
        <name val="Times New Roman"/>
        <scheme val="none"/>
      </font>
    </dxf>
  </rfmt>
  <rfmt sheetId="1" sqref="DF341" start="0" length="0">
    <dxf>
      <font>
        <sz val="9"/>
        <color auto="1"/>
        <name val="Times New Roman"/>
        <scheme val="none"/>
      </font>
    </dxf>
  </rfmt>
  <rfmt sheetId="1" sqref="DG341" start="0" length="0">
    <dxf>
      <font>
        <sz val="9"/>
        <color auto="1"/>
        <name val="Times New Roman"/>
        <scheme val="none"/>
      </font>
    </dxf>
  </rfmt>
  <rfmt sheetId="1" sqref="DH341" start="0" length="0">
    <dxf>
      <font>
        <sz val="9"/>
        <color auto="1"/>
        <name val="Times New Roman"/>
        <scheme val="none"/>
      </font>
    </dxf>
  </rfmt>
  <rfmt sheetId="1" sqref="DI341" start="0" length="0">
    <dxf>
      <font>
        <sz val="9"/>
        <color auto="1"/>
        <name val="Times New Roman"/>
        <scheme val="none"/>
      </font>
    </dxf>
  </rfmt>
  <rfmt sheetId="1" sqref="DJ341" start="0" length="0">
    <dxf>
      <font>
        <sz val="9"/>
        <color auto="1"/>
        <name val="Times New Roman"/>
        <scheme val="none"/>
      </font>
    </dxf>
  </rfmt>
  <rfmt sheetId="1" sqref="DK341" start="0" length="0">
    <dxf>
      <font>
        <sz val="9"/>
        <color auto="1"/>
        <name val="Times New Roman"/>
        <scheme val="none"/>
      </font>
    </dxf>
  </rfmt>
  <rfmt sheetId="1" sqref="DL341" start="0" length="0">
    <dxf>
      <font>
        <sz val="9"/>
        <color auto="1"/>
        <name val="Times New Roman"/>
        <scheme val="none"/>
      </font>
    </dxf>
  </rfmt>
  <rfmt sheetId="1" sqref="DM341" start="0" length="0">
    <dxf>
      <font>
        <sz val="9"/>
        <color auto="1"/>
        <name val="Times New Roman"/>
        <scheme val="none"/>
      </font>
    </dxf>
  </rfmt>
  <rfmt sheetId="1" sqref="DN341" start="0" length="0">
    <dxf>
      <font>
        <sz val="9"/>
        <color auto="1"/>
        <name val="Times New Roman"/>
        <scheme val="none"/>
      </font>
    </dxf>
  </rfmt>
  <rfmt sheetId="1" sqref="DO341" start="0" length="0">
    <dxf>
      <font>
        <sz val="9"/>
        <color auto="1"/>
        <name val="Times New Roman"/>
        <scheme val="none"/>
      </font>
    </dxf>
  </rfmt>
  <rfmt sheetId="1" sqref="DP341" start="0" length="0">
    <dxf>
      <font>
        <sz val="9"/>
        <color auto="1"/>
        <name val="Times New Roman"/>
        <scheme val="none"/>
      </font>
    </dxf>
  </rfmt>
  <rfmt sheetId="1" sqref="DQ341" start="0" length="0">
    <dxf>
      <font>
        <sz val="9"/>
        <color auto="1"/>
        <name val="Times New Roman"/>
        <scheme val="none"/>
      </font>
    </dxf>
  </rfmt>
  <rfmt sheetId="1" sqref="DR341" start="0" length="0">
    <dxf>
      <font>
        <sz val="9"/>
        <color auto="1"/>
        <name val="Times New Roman"/>
        <scheme val="none"/>
      </font>
    </dxf>
  </rfmt>
  <rfmt sheetId="1" sqref="DS341" start="0" length="0">
    <dxf>
      <font>
        <sz val="9"/>
        <color auto="1"/>
        <name val="Times New Roman"/>
        <scheme val="none"/>
      </font>
    </dxf>
  </rfmt>
  <rfmt sheetId="1" sqref="DT341" start="0" length="0">
    <dxf>
      <font>
        <sz val="9"/>
        <color auto="1"/>
        <name val="Times New Roman"/>
        <scheme val="none"/>
      </font>
    </dxf>
  </rfmt>
  <rfmt sheetId="1" sqref="DU341" start="0" length="0">
    <dxf>
      <font>
        <sz val="9"/>
        <color auto="1"/>
        <name val="Times New Roman"/>
        <scheme val="none"/>
      </font>
    </dxf>
  </rfmt>
  <rfmt sheetId="1" sqref="DV341" start="0" length="0">
    <dxf>
      <font>
        <sz val="9"/>
        <color auto="1"/>
        <name val="Times New Roman"/>
        <scheme val="none"/>
      </font>
    </dxf>
  </rfmt>
  <rfmt sheetId="1" sqref="DW341" start="0" length="0">
    <dxf>
      <font>
        <sz val="9"/>
        <color auto="1"/>
        <name val="Times New Roman"/>
        <scheme val="none"/>
      </font>
    </dxf>
  </rfmt>
  <rfmt sheetId="1" sqref="DX341" start="0" length="0">
    <dxf>
      <font>
        <sz val="9"/>
        <color auto="1"/>
        <name val="Times New Roman"/>
        <scheme val="none"/>
      </font>
    </dxf>
  </rfmt>
  <rfmt sheetId="1" sqref="DY341" start="0" length="0">
    <dxf>
      <font>
        <sz val="9"/>
        <color auto="1"/>
        <name val="Times New Roman"/>
        <scheme val="none"/>
      </font>
    </dxf>
  </rfmt>
  <rfmt sheetId="1" sqref="DZ341" start="0" length="0">
    <dxf>
      <font>
        <sz val="9"/>
        <color auto="1"/>
        <name val="Times New Roman"/>
        <scheme val="none"/>
      </font>
    </dxf>
  </rfmt>
  <rfmt sheetId="1" sqref="EA341" start="0" length="0">
    <dxf>
      <font>
        <sz val="9"/>
        <color auto="1"/>
        <name val="Times New Roman"/>
        <scheme val="none"/>
      </font>
    </dxf>
  </rfmt>
  <rfmt sheetId="1" sqref="EB341" start="0" length="0">
    <dxf>
      <font>
        <sz val="9"/>
        <color auto="1"/>
        <name val="Times New Roman"/>
        <scheme val="none"/>
      </font>
    </dxf>
  </rfmt>
  <rfmt sheetId="1" sqref="EC341" start="0" length="0">
    <dxf>
      <font>
        <sz val="9"/>
        <color auto="1"/>
        <name val="Times New Roman"/>
        <scheme val="none"/>
      </font>
    </dxf>
  </rfmt>
  <rfmt sheetId="1" sqref="ED341" start="0" length="0">
    <dxf>
      <font>
        <sz val="9"/>
        <color auto="1"/>
        <name val="Times New Roman"/>
        <scheme val="none"/>
      </font>
    </dxf>
  </rfmt>
  <rfmt sheetId="1" sqref="EE341" start="0" length="0">
    <dxf>
      <font>
        <sz val="9"/>
        <color auto="1"/>
        <name val="Times New Roman"/>
        <scheme val="none"/>
      </font>
    </dxf>
  </rfmt>
  <rfmt sheetId="1" sqref="EF341" start="0" length="0">
    <dxf>
      <font>
        <sz val="9"/>
        <color auto="1"/>
        <name val="Times New Roman"/>
        <scheme val="none"/>
      </font>
    </dxf>
  </rfmt>
  <rfmt sheetId="1" sqref="EG341" start="0" length="0">
    <dxf>
      <font>
        <sz val="9"/>
        <color auto="1"/>
        <name val="Times New Roman"/>
        <scheme val="none"/>
      </font>
    </dxf>
  </rfmt>
  <rfmt sheetId="1" sqref="EH341" start="0" length="0">
    <dxf>
      <font>
        <sz val="9"/>
        <color auto="1"/>
        <name val="Times New Roman"/>
        <scheme val="none"/>
      </font>
    </dxf>
  </rfmt>
  <rfmt sheetId="1" sqref="EI341" start="0" length="0">
    <dxf>
      <font>
        <sz val="9"/>
        <color auto="1"/>
        <name val="Times New Roman"/>
        <scheme val="none"/>
      </font>
    </dxf>
  </rfmt>
  <rfmt sheetId="1" sqref="EJ341" start="0" length="0">
    <dxf>
      <font>
        <sz val="9"/>
        <color auto="1"/>
        <name val="Times New Roman"/>
        <scheme val="none"/>
      </font>
    </dxf>
  </rfmt>
  <rfmt sheetId="1" sqref="EK341" start="0" length="0">
    <dxf>
      <font>
        <sz val="9"/>
        <color auto="1"/>
        <name val="Times New Roman"/>
        <scheme val="none"/>
      </font>
    </dxf>
  </rfmt>
  <rfmt sheetId="1" sqref="EL341" start="0" length="0">
    <dxf>
      <font>
        <sz val="9"/>
        <color auto="1"/>
        <name val="Times New Roman"/>
        <scheme val="none"/>
      </font>
    </dxf>
  </rfmt>
  <rfmt sheetId="1" sqref="EM341" start="0" length="0">
    <dxf>
      <font>
        <sz val="9"/>
        <color auto="1"/>
        <name val="Times New Roman"/>
        <scheme val="none"/>
      </font>
    </dxf>
  </rfmt>
  <rfmt sheetId="1" sqref="EN341" start="0" length="0">
    <dxf>
      <font>
        <sz val="9"/>
        <color auto="1"/>
        <name val="Times New Roman"/>
        <scheme val="none"/>
      </font>
    </dxf>
  </rfmt>
  <rfmt sheetId="1" sqref="EO341" start="0" length="0">
    <dxf>
      <font>
        <sz val="9"/>
        <color auto="1"/>
        <name val="Times New Roman"/>
        <scheme val="none"/>
      </font>
    </dxf>
  </rfmt>
  <rfmt sheetId="1" sqref="EP341" start="0" length="0">
    <dxf>
      <font>
        <sz val="9"/>
        <color auto="1"/>
        <name val="Times New Roman"/>
        <scheme val="none"/>
      </font>
    </dxf>
  </rfmt>
  <rfmt sheetId="1" sqref="EQ341" start="0" length="0">
    <dxf>
      <font>
        <sz val="9"/>
        <color auto="1"/>
        <name val="Times New Roman"/>
        <scheme val="none"/>
      </font>
    </dxf>
  </rfmt>
  <rfmt sheetId="1" sqref="ER341" start="0" length="0">
    <dxf>
      <font>
        <sz val="9"/>
        <color auto="1"/>
        <name val="Times New Roman"/>
        <scheme val="none"/>
      </font>
    </dxf>
  </rfmt>
  <rfmt sheetId="1" sqref="ES341" start="0" length="0">
    <dxf>
      <font>
        <sz val="9"/>
        <color auto="1"/>
        <name val="Times New Roman"/>
        <scheme val="none"/>
      </font>
    </dxf>
  </rfmt>
  <rfmt sheetId="1" sqref="ET341" start="0" length="0">
    <dxf>
      <font>
        <sz val="9"/>
        <color auto="1"/>
        <name val="Times New Roman"/>
        <scheme val="none"/>
      </font>
    </dxf>
  </rfmt>
  <rfmt sheetId="1" sqref="EU341" start="0" length="0">
    <dxf>
      <font>
        <sz val="9"/>
        <color auto="1"/>
        <name val="Times New Roman"/>
        <scheme val="none"/>
      </font>
    </dxf>
  </rfmt>
  <rfmt sheetId="1" sqref="EV341" start="0" length="0">
    <dxf>
      <font>
        <sz val="9"/>
        <color auto="1"/>
        <name val="Times New Roman"/>
        <scheme val="none"/>
      </font>
    </dxf>
  </rfmt>
  <rfmt sheetId="1" sqref="EW341" start="0" length="0">
    <dxf>
      <font>
        <sz val="9"/>
        <color auto="1"/>
        <name val="Times New Roman"/>
        <scheme val="none"/>
      </font>
    </dxf>
  </rfmt>
  <rfmt sheetId="1" sqref="EX341" start="0" length="0">
    <dxf>
      <font>
        <sz val="9"/>
        <color auto="1"/>
        <name val="Times New Roman"/>
        <scheme val="none"/>
      </font>
    </dxf>
  </rfmt>
  <rfmt sheetId="1" sqref="EY341" start="0" length="0">
    <dxf>
      <font>
        <sz val="9"/>
        <color auto="1"/>
        <name val="Times New Roman"/>
        <scheme val="none"/>
      </font>
    </dxf>
  </rfmt>
  <rfmt sheetId="1" sqref="EZ341" start="0" length="0">
    <dxf>
      <font>
        <sz val="9"/>
        <color auto="1"/>
        <name val="Times New Roman"/>
        <scheme val="none"/>
      </font>
    </dxf>
  </rfmt>
  <rfmt sheetId="1" sqref="A341:XFD341" start="0" length="0">
    <dxf>
      <font>
        <sz val="9"/>
        <color auto="1"/>
        <name val="Times New Roman"/>
        <scheme val="none"/>
      </font>
    </dxf>
  </rfmt>
  <rcc rId="9653" sId="1">
    <nc r="B341" t="inlineStr">
      <is>
        <t>660 1 16 01152 01 9000 140</t>
      </is>
    </nc>
  </rcc>
  <rfmt sheetId="1" sqref="A341:XFD341" start="0" length="2147483647">
    <dxf>
      <font>
        <color rgb="FF0070C0"/>
      </font>
    </dxf>
  </rfmt>
  <rrc rId="9654" sId="1" ref="A341:XFD341" action="deleteRow">
    <rfmt sheetId="1" xfDxf="1" sqref="A341:XFD341" start="0" length="0">
      <dxf>
        <font>
          <sz val="9"/>
          <color rgb="FF0070C0"/>
          <name val="Times New Roman"/>
          <scheme val="none"/>
        </font>
      </dxf>
    </rfmt>
    <rcc rId="0" sId="1" dxf="1">
      <nc r="A341"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341" t="inlineStr">
        <is>
          <t>660 1 16 01152 01 9000 140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41"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is>
      </nc>
      <ndxf>
        <alignment horizontal="justify" vertical="center" wrapText="1" readingOrder="0"/>
        <border outline="0">
          <left style="thin">
            <color indexed="64"/>
          </left>
          <right style="thin">
            <color indexed="64"/>
          </right>
          <top style="thin">
            <color indexed="64"/>
          </top>
          <bottom style="thin">
            <color indexed="64"/>
          </bottom>
        </border>
      </ndxf>
    </rcc>
    <rcc rId="0" sId="1" dxf="1">
      <nc r="D341" t="inlineStr">
        <is>
          <t>Служба контроля Ханты - 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341">
        <f>E340+1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41">
        <v>12.5</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41">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41">
        <v>8.3000000000000007</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41">
        <v>8.3000000000000007</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41">
        <v>8.3000000000000007</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41">
        <v>8.3000000000000007</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fmt sheetId="1" sqref="A360:XFD360" start="0" length="2147483647">
    <dxf>
      <font>
        <color auto="1"/>
      </font>
    </dxf>
  </rfmt>
  <rfmt sheetId="1" sqref="A365:XFD365" start="0" length="2147483647">
    <dxf>
      <font>
        <color auto="1"/>
      </font>
    </dxf>
  </rfmt>
  <rfmt sheetId="1" sqref="A373:XFD373" start="0" length="2147483647">
    <dxf>
      <font>
        <color auto="1"/>
      </font>
    </dxf>
  </rfmt>
  <rfmt sheetId="1" sqref="A378:XFD378" start="0" length="2147483647">
    <dxf>
      <font>
        <color auto="1"/>
      </font>
    </dxf>
  </rfmt>
  <rfmt sheetId="1" sqref="A386:XFD386" start="0" length="2147483647">
    <dxf>
      <font>
        <color auto="1"/>
      </font>
    </dxf>
  </rfmt>
  <rfmt sheetId="1" sqref="A393:XFD393" start="0" length="2147483647">
    <dxf>
      <font>
        <color auto="1"/>
      </font>
    </dxf>
  </rfmt>
  <rfmt sheetId="1" sqref="A414:XFD414" start="0" length="2147483647">
    <dxf>
      <font>
        <color auto="1"/>
      </font>
    </dxf>
  </rfmt>
  <rfmt sheetId="1" sqref="A421:XFD421" start="0" length="2147483647">
    <dxf>
      <font>
        <color auto="1"/>
      </font>
    </dxf>
  </rfmt>
  <rfmt sheetId="1" sqref="A450:XFD450" start="0" length="2147483647">
    <dxf>
      <font>
        <color auto="1"/>
      </font>
    </dxf>
  </rfmt>
  <rfmt sheetId="1" sqref="A521:XFD521" start="0" length="2147483647">
    <dxf>
      <font>
        <color auto="1"/>
      </font>
    </dxf>
  </rfmt>
  <rcc rId="9655" sId="1" numFmtId="4">
    <oc r="H152">
      <v>135</v>
    </oc>
    <nc r="H152">
      <v>280.7</v>
    </nc>
  </rcc>
  <rcc rId="9656" sId="1" numFmtId="4">
    <oc r="I152">
      <v>280.7</v>
    </oc>
    <nc r="I152">
      <v>217.3</v>
    </nc>
  </rcc>
  <rcc rId="9657" sId="1" numFmtId="4">
    <oc r="J152">
      <v>280.7</v>
    </oc>
    <nc r="J152">
      <v>217.3</v>
    </nc>
  </rcc>
  <rcc rId="9658" sId="1" numFmtId="4">
    <oc r="K152">
      <v>280.7</v>
    </oc>
    <nc r="K152">
      <v>217.3</v>
    </nc>
  </rcc>
  <rfmt sheetId="1" sqref="A152:XFD152" start="0" length="2147483647">
    <dxf>
      <font>
        <color auto="1"/>
      </font>
    </dxf>
  </rfmt>
  <rcc rId="9659" sId="1" numFmtId="4">
    <oc r="H154">
      <v>7.5</v>
    </oc>
    <nc r="H154">
      <v>19</v>
    </nc>
  </rcc>
  <rcc rId="9660" sId="1" numFmtId="4">
    <oc r="I154">
      <v>19</v>
    </oc>
    <nc r="I154">
      <v>23</v>
    </nc>
  </rcc>
  <rcc rId="9661" sId="1" numFmtId="4">
    <oc r="J154">
      <v>19</v>
    </oc>
    <nc r="J154">
      <v>23</v>
    </nc>
  </rcc>
  <rcc rId="9662" sId="1" numFmtId="4">
    <oc r="K154">
      <v>19</v>
    </oc>
    <nc r="K154">
      <v>23</v>
    </nc>
  </rcc>
  <rfmt sheetId="1" sqref="A154:XFD154" start="0" length="2147483647">
    <dxf>
      <font>
        <color auto="1"/>
      </font>
    </dxf>
  </rfmt>
  <rcc rId="9663" sId="1" numFmtId="4">
    <oc r="I155">
      <v>0</v>
    </oc>
    <nc r="I155">
      <v>0.1</v>
    </nc>
  </rcc>
  <rcc rId="9664" sId="1" numFmtId="4">
    <oc r="J155">
      <v>0</v>
    </oc>
    <nc r="J155">
      <v>0.1</v>
    </nc>
  </rcc>
  <rcc rId="9665" sId="1" numFmtId="4">
    <oc r="K155">
      <v>0</v>
    </oc>
    <nc r="K155">
      <v>0.1</v>
    </nc>
  </rcc>
  <rfmt sheetId="1" sqref="A155:XFD155" start="0" length="2147483647">
    <dxf>
      <font>
        <color auto="1"/>
      </font>
    </dxf>
  </rfmt>
  <rcc rId="9666" sId="1" numFmtId="4">
    <oc r="H157">
      <v>4.5999999999999996</v>
    </oc>
    <nc r="H157">
      <v>14.3</v>
    </nc>
  </rcc>
  <rfmt sheetId="1" sqref="A157:XFD157" start="0" length="2147483647">
    <dxf>
      <font>
        <color auto="1"/>
      </font>
    </dxf>
  </rfmt>
  <rcc rId="9667" sId="1" numFmtId="4">
    <oc r="H159">
      <v>1.5</v>
    </oc>
    <nc r="H159">
      <v>11.8</v>
    </nc>
  </rcc>
  <rcc rId="9668" sId="1" numFmtId="4">
    <oc r="I159">
      <v>1</v>
    </oc>
    <nc r="I159">
      <v>0</v>
    </nc>
  </rcc>
  <rcc rId="9669" sId="1" numFmtId="4">
    <oc r="J159">
      <v>1</v>
    </oc>
    <nc r="J159">
      <v>0</v>
    </nc>
  </rcc>
  <rcc rId="9670" sId="1" numFmtId="4">
    <oc r="K159">
      <v>1</v>
    </oc>
    <nc r="K159">
      <v>0</v>
    </nc>
  </rcc>
  <rfmt sheetId="1" sqref="A159:XFD159" start="0" length="2147483647">
    <dxf>
      <font>
        <color auto="1"/>
      </font>
    </dxf>
  </rfmt>
  <rfmt sheetId="1" sqref="A161:XFD161" start="0" length="2147483647">
    <dxf>
      <font>
        <color auto="1"/>
      </font>
    </dxf>
  </rfmt>
  <rfmt sheetId="1" sqref="A163:XFD163" start="0" length="2147483647">
    <dxf>
      <font>
        <color auto="1"/>
      </font>
    </dxf>
  </rfmt>
  <rfmt sheetId="1" sqref="A165:XFD165" start="0" length="2147483647">
    <dxf>
      <font>
        <color auto="1"/>
      </font>
    </dxf>
  </rfmt>
  <rfmt sheetId="1" sqref="A167:XFD167" start="0" length="2147483647">
    <dxf>
      <font>
        <color auto="1"/>
      </font>
    </dxf>
  </rfmt>
  <rfmt sheetId="1" sqref="A168:XFD168" start="0" length="2147483647">
    <dxf>
      <font>
        <color auto="1"/>
      </font>
    </dxf>
  </rfmt>
  <rfmt sheetId="1" sqref="A169:XFD169" start="0" length="2147483647">
    <dxf>
      <font>
        <color auto="1"/>
      </font>
    </dxf>
  </rfmt>
  <rcc rId="9671" sId="1" numFmtId="4">
    <oc r="H171">
      <v>8.1999999999999993</v>
    </oc>
    <nc r="H171">
      <v>26.9</v>
    </nc>
  </rcc>
  <rcc rId="9672" sId="1" numFmtId="4">
    <oc r="I171">
      <v>14.7</v>
    </oc>
    <nc r="I171">
      <v>15.1</v>
    </nc>
  </rcc>
  <rcc rId="9673" sId="1" numFmtId="4">
    <oc r="J171">
      <v>14.7</v>
    </oc>
    <nc r="J171">
      <v>15.1</v>
    </nc>
  </rcc>
  <rcc rId="9674" sId="1" numFmtId="4">
    <oc r="K171">
      <v>14.7</v>
    </oc>
    <nc r="K171">
      <v>15.1</v>
    </nc>
  </rcc>
  <rfmt sheetId="1" sqref="A171:XFD171" start="0" length="2147483647">
    <dxf>
      <font>
        <color auto="1"/>
      </font>
    </dxf>
  </rfmt>
  <rfmt sheetId="1" sqref="A172:XFD172" start="0" length="2147483647">
    <dxf>
      <font>
        <color auto="1"/>
      </font>
    </dxf>
  </rfmt>
  <rcc rId="9675" sId="1" numFmtId="4">
    <oc r="H176">
      <v>175.9</v>
    </oc>
    <nc r="H176">
      <v>359</v>
    </nc>
  </rcc>
  <rcc rId="9676" sId="1" numFmtId="4">
    <oc r="I176">
      <v>359</v>
    </oc>
    <nc r="I176">
      <v>314.10000000000002</v>
    </nc>
  </rcc>
  <rcc rId="9677" sId="1" numFmtId="4">
    <oc r="J176">
      <v>359</v>
    </oc>
    <nc r="J176">
      <v>314.10000000000002</v>
    </nc>
  </rcc>
  <rcc rId="9678" sId="1" numFmtId="4">
    <oc r="K176">
      <v>359</v>
    </oc>
    <nc r="K176">
      <v>314.10000000000002</v>
    </nc>
  </rcc>
  <rfmt sheetId="1" sqref="A176:XFD176" start="0" length="2147483647">
    <dxf>
      <font>
        <color auto="1"/>
      </font>
    </dxf>
  </rfmt>
  <rcc rId="9679" sId="1" numFmtId="4">
    <oc r="H181">
      <v>0</v>
    </oc>
    <nc r="H181">
      <v>16.600000000000001</v>
    </nc>
  </rcc>
  <rfmt sheetId="1" sqref="A181:XFD181" start="0" length="2147483647">
    <dxf>
      <font>
        <color auto="1"/>
      </font>
    </dxf>
  </rfmt>
  <rfmt sheetId="1" sqref="A180:XFD180" start="0" length="2147483647">
    <dxf>
      <font>
        <color auto="1"/>
      </font>
    </dxf>
  </rfmt>
  <rfmt sheetId="1" sqref="A182:XFD182" start="0" length="2147483647">
    <dxf>
      <font>
        <color auto="1"/>
      </font>
    </dxf>
  </rfmt>
  <rcc rId="9680" sId="1" numFmtId="4">
    <oc r="H184">
      <v>3.96</v>
    </oc>
    <nc r="H184">
      <v>23.8</v>
    </nc>
  </rcc>
  <rcc rId="9681" sId="1" numFmtId="4">
    <oc r="I184">
      <v>15</v>
    </oc>
    <nc r="I184">
      <v>17.3</v>
    </nc>
  </rcc>
  <rcc rId="9682" sId="1" numFmtId="4">
    <oc r="J184">
      <v>15</v>
    </oc>
    <nc r="J184">
      <v>17.3</v>
    </nc>
  </rcc>
  <rcc rId="9683" sId="1" numFmtId="4">
    <oc r="K184">
      <v>15</v>
    </oc>
    <nc r="K184">
      <v>17.3</v>
    </nc>
  </rcc>
  <rfmt sheetId="1" sqref="A184:XFD184" start="0" length="2147483647">
    <dxf>
      <font>
        <color auto="1"/>
      </font>
    </dxf>
  </rfmt>
  <rcc rId="9684" sId="1" numFmtId="4">
    <oc r="H186">
      <v>348</v>
    </oc>
    <nc r="H186">
      <v>818.7</v>
    </nc>
  </rcc>
  <rcc rId="9685" sId="1" numFmtId="4">
    <oc r="I186">
      <v>818.7</v>
    </oc>
    <nc r="I186">
      <v>963.4</v>
    </nc>
  </rcc>
  <rcc rId="9686" sId="1" numFmtId="4">
    <oc r="J186">
      <v>818.7</v>
    </oc>
    <nc r="J186">
      <v>963.4</v>
    </nc>
  </rcc>
  <rcc rId="9687" sId="1" numFmtId="4">
    <oc r="K186">
      <v>818.7</v>
    </oc>
    <nc r="K186">
      <v>963.4</v>
    </nc>
  </rcc>
  <rfmt sheetId="1" sqref="A186:XFD186" start="0" length="2147483647">
    <dxf>
      <font>
        <color auto="1"/>
      </font>
    </dxf>
  </rfmt>
  <rcc rId="9688" sId="1" numFmtId="4">
    <oc r="H189">
      <v>9.1999999999999993</v>
    </oc>
    <nc r="H189">
      <v>25.5</v>
    </nc>
  </rcc>
  <rcc rId="9689" sId="1" numFmtId="4">
    <oc r="I189">
      <v>13.3</v>
    </oc>
    <nc r="I189">
      <v>6.7</v>
    </nc>
  </rcc>
  <rcc rId="9690" sId="1" numFmtId="4">
    <oc r="J189">
      <v>13.3</v>
    </oc>
    <nc r="J189">
      <v>6.7</v>
    </nc>
  </rcc>
  <rcc rId="9691" sId="1" numFmtId="4">
    <oc r="K189">
      <v>13.3</v>
    </oc>
    <nc r="K189">
      <v>6.7</v>
    </nc>
  </rcc>
  <rfmt sheetId="1" sqref="A189:XFD189" start="0" length="2147483647">
    <dxf>
      <font>
        <color auto="1"/>
      </font>
    </dxf>
  </rfmt>
  <rcc rId="9692" sId="1" numFmtId="4">
    <oc r="H191">
      <v>2.44</v>
    </oc>
    <nc r="H191">
      <v>4.3</v>
    </nc>
  </rcc>
  <rcc rId="9693" sId="1" numFmtId="4">
    <oc r="I191">
      <v>3</v>
    </oc>
    <nc r="I191">
      <v>0</v>
    </nc>
  </rcc>
  <rcc rId="9694" sId="1" numFmtId="4">
    <oc r="J191">
      <v>3</v>
    </oc>
    <nc r="J191">
      <v>0</v>
    </nc>
  </rcc>
  <rcc rId="9695" sId="1" numFmtId="4">
    <oc r="K191">
      <v>3</v>
    </oc>
    <nc r="K191">
      <v>0</v>
    </nc>
  </rcc>
  <rfmt sheetId="1" sqref="A191:XFD191" start="0" length="2147483647">
    <dxf>
      <font>
        <color auto="1"/>
      </font>
    </dxf>
  </rfmt>
  <rcc rId="9696" sId="1" numFmtId="4">
    <oc r="H193">
      <v>51</v>
    </oc>
    <nc r="H193">
      <v>122.8</v>
    </nc>
  </rcc>
  <rcc rId="9697" sId="1" numFmtId="4">
    <oc r="I193">
      <v>122.8</v>
    </oc>
    <nc r="I193">
      <v>156.4</v>
    </nc>
  </rcc>
  <rcc rId="9698" sId="1" numFmtId="4">
    <oc r="J193">
      <v>122.8</v>
    </oc>
    <nc r="J193">
      <v>156.4</v>
    </nc>
  </rcc>
  <rcc rId="9699" sId="1" numFmtId="4">
    <oc r="K193">
      <v>122.8</v>
    </oc>
    <nc r="K193">
      <v>156.4</v>
    </nc>
  </rcc>
  <rfmt sheetId="1" sqref="A193:XFD193" start="0" length="2147483647">
    <dxf>
      <font>
        <color auto="1"/>
      </font>
    </dxf>
  </rfmt>
  <rcc rId="9700" sId="1" numFmtId="4">
    <oc r="H195">
      <v>276</v>
    </oc>
    <nc r="H195">
      <v>734</v>
    </nc>
  </rcc>
  <rcc rId="9701" sId="1" numFmtId="4">
    <oc r="I195">
      <v>734</v>
    </oc>
    <nc r="I195">
      <v>844</v>
    </nc>
  </rcc>
  <rcc rId="9702" sId="1" numFmtId="4">
    <oc r="J195">
      <v>734</v>
    </oc>
    <nc r="J195">
      <v>844</v>
    </nc>
  </rcc>
  <rcc rId="9703" sId="1" numFmtId="4">
    <oc r="K195">
      <v>734</v>
    </oc>
    <nc r="K195">
      <v>844</v>
    </nc>
  </rcc>
  <rfmt sheetId="1" sqref="A195:XFD195" start="0" length="2147483647">
    <dxf>
      <font>
        <color auto="1"/>
      </font>
    </dxf>
  </rfmt>
  <rcc rId="9704" sId="1" numFmtId="4">
    <oc r="H197">
      <v>13.8</v>
    </oc>
    <nc r="H197">
      <v>44.4</v>
    </nc>
  </rcc>
  <rcc rId="9705" sId="1" numFmtId="4">
    <oc r="I197">
      <v>39.700000000000003</v>
    </oc>
    <nc r="I197">
      <v>49.5</v>
    </nc>
  </rcc>
  <rcc rId="9706" sId="1" numFmtId="4">
    <oc r="J197">
      <v>39.700000000000003</v>
    </oc>
    <nc r="J197">
      <v>49.5</v>
    </nc>
  </rcc>
  <rcc rId="9707" sId="1" numFmtId="4">
    <oc r="K197">
      <v>39.700000000000003</v>
    </oc>
    <nc r="K197">
      <v>49.5</v>
    </nc>
  </rcc>
  <rfmt sheetId="1" sqref="A197:XFD197" start="0" length="2147483647">
    <dxf>
      <font>
        <color auto="1"/>
      </font>
    </dxf>
  </rfmt>
  <rfmt sheetId="1" sqref="A213:XFD213" start="0" length="2147483647">
    <dxf>
      <font>
        <color auto="1"/>
      </font>
    </dxf>
  </rfmt>
  <rfmt sheetId="1" sqref="A214:XFD214" start="0" length="2147483647">
    <dxf>
      <font>
        <color auto="1"/>
      </font>
    </dxf>
  </rfmt>
  <rfmt sheetId="1" sqref="A215:XFD215" start="0" length="2147483647">
    <dxf>
      <font>
        <color auto="1"/>
      </font>
    </dxf>
  </rfmt>
  <rcc rId="9708" sId="1" numFmtId="4">
    <oc r="H217">
      <v>1.2</v>
    </oc>
    <nc r="H217">
      <v>1.4</v>
    </nc>
  </rcc>
  <rcc rId="9709" sId="1" numFmtId="4">
    <oc r="I217">
      <v>1.3</v>
    </oc>
    <nc r="I217">
      <v>1</v>
    </nc>
  </rcc>
  <rcc rId="9710" sId="1" numFmtId="4">
    <oc r="J217">
      <v>1.3</v>
    </oc>
    <nc r="J217">
      <v>1</v>
    </nc>
  </rcc>
  <rcc rId="9711" sId="1" numFmtId="4">
    <oc r="K217">
      <v>1.3</v>
    </oc>
    <nc r="K217">
      <v>1</v>
    </nc>
  </rcc>
  <rfmt sheetId="1" sqref="A217:XFD217" start="0" length="2147483647">
    <dxf>
      <font>
        <color auto="1"/>
      </font>
    </dxf>
  </rfmt>
  <rfmt sheetId="1" sqref="A218:XFD218" start="0" length="2147483647">
    <dxf>
      <font>
        <color auto="1"/>
      </font>
    </dxf>
  </rfmt>
  <rcc rId="9712" sId="1" numFmtId="4">
    <oc r="H220">
      <v>60</v>
    </oc>
    <nc r="H220">
      <v>182.4</v>
    </nc>
  </rcc>
  <rcc rId="9713" sId="1" numFmtId="4">
    <oc r="I220">
      <v>110.7</v>
    </oc>
    <nc r="I220">
      <v>146.80000000000001</v>
    </nc>
  </rcc>
  <rcc rId="9714" sId="1" numFmtId="4">
    <oc r="J220">
      <v>110.7</v>
    </oc>
    <nc r="J220">
      <v>146.80000000000001</v>
    </nc>
  </rcc>
  <rcc rId="9715" sId="1" numFmtId="4">
    <oc r="K220">
      <v>110.7</v>
    </oc>
    <nc r="K220">
      <v>146.80000000000001</v>
    </nc>
  </rcc>
  <rfmt sheetId="1" sqref="A220:XFD220" start="0" length="2147483647">
    <dxf>
      <font>
        <color auto="1"/>
      </font>
    </dxf>
  </rfmt>
  <rfmt sheetId="1" sqref="A221:XFD221" start="0" length="2147483647">
    <dxf>
      <font>
        <color auto="1"/>
      </font>
    </dxf>
  </rfmt>
  <rfmt sheetId="1" sqref="A222:XFD222" start="0" length="2147483647">
    <dxf>
      <font>
        <color auto="1"/>
      </font>
    </dxf>
  </rfmt>
  <rfmt sheetId="1" sqref="A224:XFD224" start="0" length="2147483647">
    <dxf>
      <font>
        <color auto="1"/>
      </font>
    </dxf>
  </rfmt>
  <rfmt sheetId="1" sqref="A226:XFD226" start="0" length="2147483647">
    <dxf>
      <font>
        <color auto="1"/>
      </font>
    </dxf>
  </rfmt>
  <rfmt sheetId="1" sqref="A244:XFD244" start="0" length="2147483647">
    <dxf>
      <font>
        <color auto="1"/>
      </font>
    </dxf>
  </rfmt>
  <rfmt sheetId="1" sqref="A245:XFD245" start="0" length="2147483647">
    <dxf>
      <font>
        <color auto="1"/>
      </font>
    </dxf>
  </rfmt>
  <rfmt sheetId="1" sqref="A246:XFD246" start="0" length="2147483647">
    <dxf>
      <font>
        <color auto="1"/>
      </font>
    </dxf>
  </rfmt>
  <rfmt sheetId="1" sqref="A247:XFD247" start="0" length="2147483647">
    <dxf>
      <font>
        <color auto="1"/>
      </font>
    </dxf>
  </rfmt>
  <rfmt sheetId="1" sqref="A248:XFD248" start="0" length="2147483647">
    <dxf>
      <font>
        <color auto="1"/>
      </font>
    </dxf>
  </rfmt>
  <rfmt sheetId="1" sqref="A249:XFD249" start="0" length="2147483647">
    <dxf>
      <font>
        <color auto="1"/>
      </font>
    </dxf>
  </rfmt>
  <rfmt sheetId="1" sqref="A250:XFD250" start="0" length="2147483647">
    <dxf>
      <font>
        <color auto="1"/>
      </font>
    </dxf>
  </rfmt>
  <rfmt sheetId="1" sqref="A251:XFD251" start="0" length="2147483647">
    <dxf>
      <font>
        <color auto="1"/>
      </font>
    </dxf>
  </rfmt>
  <rfmt sheetId="1" sqref="A252:XFD252" start="0" length="2147483647">
    <dxf>
      <font>
        <color auto="1"/>
      </font>
    </dxf>
  </rfmt>
  <rcc rId="9716" sId="1" numFmtId="4">
    <oc r="H254">
      <v>48</v>
    </oc>
    <nc r="H254">
      <v>90</v>
    </nc>
  </rcc>
  <rcc rId="9717" sId="1" numFmtId="4">
    <oc r="I254">
      <v>90</v>
    </oc>
    <nc r="I254">
      <v>89.1</v>
    </nc>
  </rcc>
  <rcc rId="9718" sId="1" numFmtId="4">
    <oc r="J254">
      <v>90</v>
    </oc>
    <nc r="J254">
      <v>89.1</v>
    </nc>
  </rcc>
  <rcc rId="9719" sId="1" numFmtId="4">
    <oc r="K254">
      <v>90</v>
    </oc>
    <nc r="K254">
      <v>89.1</v>
    </nc>
  </rcc>
  <rfmt sheetId="1" sqref="A254:XFD254" start="0" length="2147483647">
    <dxf>
      <font>
        <color auto="1"/>
      </font>
    </dxf>
  </rfmt>
  <rfmt sheetId="1" sqref="A255:XFD255" start="0" length="2147483647">
    <dxf>
      <font>
        <color auto="1"/>
      </font>
    </dxf>
  </rfmt>
  <rfmt sheetId="1" sqref="A256:XFD256" start="0" length="2147483647">
    <dxf>
      <font>
        <color auto="1"/>
      </font>
    </dxf>
  </rfmt>
  <rcc rId="9720" sId="1" numFmtId="4">
    <oc r="H257">
      <v>0</v>
    </oc>
    <nc r="H257">
      <v>1.7</v>
    </nc>
  </rcc>
  <rfmt sheetId="1" sqref="A257:XFD257" start="0" length="2147483647">
    <dxf>
      <font>
        <color auto="1"/>
      </font>
    </dxf>
  </rfmt>
  <rcc rId="9721" sId="1" numFmtId="4">
    <oc r="H259">
      <v>54</v>
    </oc>
    <nc r="H259">
      <v>170</v>
    </nc>
  </rcc>
  <rcc rId="9722" sId="1" numFmtId="4">
    <oc r="I259">
      <v>170</v>
    </oc>
    <nc r="I259">
      <v>201.1</v>
    </nc>
  </rcc>
  <rcc rId="9723" sId="1" numFmtId="4">
    <oc r="J259">
      <v>170</v>
    </oc>
    <nc r="J259">
      <v>201.1</v>
    </nc>
  </rcc>
  <rcc rId="9724" sId="1" numFmtId="4">
    <oc r="K259">
      <v>170</v>
    </oc>
    <nc r="K259">
      <v>201.1</v>
    </nc>
  </rcc>
  <rfmt sheetId="1" sqref="A259:XFD259" start="0" length="2147483647">
    <dxf>
      <font>
        <color auto="1"/>
      </font>
    </dxf>
  </rfmt>
  <rfmt sheetId="1" sqref="A262:XFD262" start="0" length="2147483647">
    <dxf>
      <font>
        <color auto="1"/>
      </font>
    </dxf>
  </rfmt>
  <rcc rId="9725" sId="1" numFmtId="4">
    <oc r="H272">
      <v>34.5</v>
    </oc>
    <nc r="H272">
      <v>25</v>
    </nc>
  </rcc>
  <rcc rId="9726" sId="1" numFmtId="4">
    <oc r="I272">
      <v>25</v>
    </oc>
    <nc r="I272">
      <v>0</v>
    </nc>
  </rcc>
  <rcc rId="9727" sId="1" numFmtId="4">
    <oc r="J272">
      <v>25</v>
    </oc>
    <nc r="J272">
      <v>0</v>
    </nc>
  </rcc>
  <rcc rId="9728" sId="1" numFmtId="4">
    <oc r="K272">
      <v>25</v>
    </oc>
    <nc r="K272">
      <v>0</v>
    </nc>
  </rcc>
  <rfmt sheetId="1" sqref="A272:XFD272" start="0" length="2147483647">
    <dxf>
      <font>
        <color auto="1"/>
      </font>
    </dxf>
  </rfmt>
  <rfmt sheetId="1" sqref="A273:XFD273" start="0" length="2147483647">
    <dxf>
      <font>
        <color auto="1"/>
      </font>
    </dxf>
  </rfmt>
  <rfmt sheetId="1" sqref="A274:XFD274" start="0" length="2147483647">
    <dxf>
      <font>
        <color auto="1"/>
      </font>
    </dxf>
  </rfmt>
  <rfmt sheetId="1" sqref="A275:XFD275" start="0" length="2147483647">
    <dxf>
      <font>
        <color auto="1"/>
      </font>
    </dxf>
  </rfmt>
  <rfmt sheetId="1" sqref="A276:XFD276" start="0" length="2147483647">
    <dxf>
      <font>
        <color auto="1"/>
      </font>
    </dxf>
  </rfmt>
  <rfmt sheetId="1" sqref="A277:XFD277" start="0" length="2147483647">
    <dxf>
      <font>
        <color auto="1"/>
      </font>
    </dxf>
  </rfmt>
  <rfmt sheetId="1" sqref="A278:XFD278" start="0" length="2147483647">
    <dxf>
      <font>
        <color auto="1"/>
      </font>
    </dxf>
  </rfmt>
  <rfmt sheetId="1" sqref="A279:XFD279" start="0" length="2147483647">
    <dxf>
      <font>
        <color auto="1"/>
      </font>
    </dxf>
  </rfmt>
  <rfmt sheetId="1" sqref="A280:XFD280" start="0" length="2147483647">
    <dxf>
      <font>
        <color auto="1"/>
      </font>
    </dxf>
  </rfmt>
  <rcc rId="9729" sId="1" numFmtId="4">
    <oc r="H283">
      <v>0</v>
    </oc>
    <nc r="H283">
      <v>2</v>
    </nc>
  </rcc>
  <rcc rId="9730" sId="1" numFmtId="4">
    <oc r="I283">
      <v>0</v>
    </oc>
    <nc r="I283">
      <v>2.7</v>
    </nc>
  </rcc>
  <rcc rId="9731" sId="1" numFmtId="4">
    <oc r="J283">
      <v>0</v>
    </oc>
    <nc r="J283">
      <v>2.7</v>
    </nc>
  </rcc>
  <rcc rId="9732" sId="1" numFmtId="4">
    <oc r="K283">
      <v>0</v>
    </oc>
    <nc r="K283">
      <v>2.7</v>
    </nc>
  </rcc>
  <rfmt sheetId="1" sqref="A283:XFD283" start="0" length="2147483647">
    <dxf>
      <font>
        <color auto="1"/>
      </font>
    </dxf>
  </rfmt>
  <rcc rId="9733" sId="1" numFmtId="4">
    <oc r="H285">
      <v>1.8</v>
    </oc>
    <nc r="H285">
      <v>2.2999999999999998</v>
    </nc>
  </rcc>
  <rcc rId="9734" sId="1" numFmtId="4">
    <oc r="I285">
      <v>2.2999999999999998</v>
    </oc>
    <nc r="I285">
      <v>0</v>
    </nc>
  </rcc>
  <rcc rId="9735" sId="1" numFmtId="4">
    <oc r="J285">
      <v>2.2999999999999998</v>
    </oc>
    <nc r="J285">
      <v>0</v>
    </nc>
  </rcc>
  <rcc rId="9736" sId="1" numFmtId="4">
    <oc r="K285">
      <v>2.2999999999999998</v>
    </oc>
    <nc r="K285">
      <v>0</v>
    </nc>
  </rcc>
  <rfmt sheetId="1" sqref="A285:XFD285" start="0" length="2147483647">
    <dxf>
      <font>
        <color auto="1"/>
      </font>
    </dxf>
  </rfmt>
  <rfmt sheetId="1" sqref="A286:XFD286" start="0" length="2147483647">
    <dxf>
      <font>
        <color auto="1"/>
      </font>
    </dxf>
  </rfmt>
  <rfmt sheetId="1" sqref="A287:XFD287" start="0" length="2147483647">
    <dxf>
      <font>
        <color auto="1"/>
      </font>
    </dxf>
  </rfmt>
  <rcc rId="9737" sId="1" numFmtId="4">
    <oc r="I289">
      <v>0</v>
    </oc>
    <nc r="I289">
      <v>1.5</v>
    </nc>
  </rcc>
  <rcc rId="9738" sId="1" numFmtId="4">
    <oc r="J289">
      <v>0</v>
    </oc>
    <nc r="J289">
      <v>1.5</v>
    </nc>
  </rcc>
  <rcc rId="9739" sId="1" numFmtId="4">
    <oc r="K289">
      <v>0</v>
    </oc>
    <nc r="K289">
      <v>1.5</v>
    </nc>
  </rcc>
  <rfmt sheetId="1" sqref="A289:XFD289" start="0" length="2147483647">
    <dxf>
      <font>
        <color auto="1"/>
      </font>
    </dxf>
  </rfmt>
  <rfmt sheetId="1" sqref="A291:XFD291" start="0" length="2147483647">
    <dxf>
      <font>
        <color auto="1"/>
      </font>
    </dxf>
  </rfmt>
  <rfmt sheetId="1" sqref="A293:XFD293" start="0" length="2147483647">
    <dxf>
      <font>
        <color auto="1"/>
      </font>
    </dxf>
  </rfmt>
  <rfmt sheetId="1" sqref="A294:XFD294" start="0" length="2147483647">
    <dxf>
      <font>
        <color auto="1"/>
      </font>
    </dxf>
  </rfmt>
  <rfmt sheetId="1" sqref="A295:XFD295" start="0" length="2147483647">
    <dxf>
      <font>
        <color auto="1"/>
      </font>
    </dxf>
  </rfmt>
  <rcc rId="9740" sId="1" numFmtId="4">
    <oc r="H297">
      <v>17.399999999999999</v>
    </oc>
    <nc r="H297">
      <v>5</v>
    </nc>
  </rcc>
  <rcc rId="9741" sId="1" numFmtId="4">
    <oc r="I297">
      <v>12.7</v>
    </oc>
    <nc r="I297">
      <v>11.7</v>
    </nc>
  </rcc>
  <rcc rId="9742" sId="1" numFmtId="4">
    <oc r="J297">
      <v>12.7</v>
    </oc>
    <nc r="J297">
      <v>11.7</v>
    </nc>
  </rcc>
  <rcc rId="9743" sId="1" numFmtId="4">
    <oc r="K297">
      <v>12.7</v>
    </oc>
    <nc r="K297">
      <v>11.7</v>
    </nc>
  </rcc>
  <rfmt sheetId="1" sqref="A297:XFD297" start="0" length="2147483647">
    <dxf>
      <font>
        <color auto="1"/>
      </font>
    </dxf>
  </rfmt>
  <rfmt sheetId="1" sqref="A302:XFD302" start="0" length="2147483647">
    <dxf>
      <font>
        <color auto="1"/>
      </font>
    </dxf>
  </rfmt>
  <rfmt sheetId="1" sqref="A303:XFD303" start="0" length="2147483647">
    <dxf>
      <font>
        <color auto="1"/>
      </font>
    </dxf>
  </rfmt>
  <rfmt sheetId="1" sqref="A304:XFD304" start="0" length="2147483647">
    <dxf>
      <font>
        <color auto="1"/>
      </font>
    </dxf>
  </rfmt>
  <rfmt sheetId="1" sqref="A305:XFD305" start="0" length="2147483647">
    <dxf>
      <font>
        <color auto="1"/>
      </font>
    </dxf>
  </rfmt>
  <rcc rId="9744" sId="1" numFmtId="4">
    <oc r="H311">
      <v>2.4300000000000002</v>
    </oc>
    <nc r="H311">
      <v>45.3</v>
    </nc>
  </rcc>
  <rcc rId="9745" sId="1" numFmtId="4">
    <oc r="I311">
      <v>45.3</v>
    </oc>
    <nc r="I311">
      <v>43.2</v>
    </nc>
  </rcc>
  <rcc rId="9746" sId="1" numFmtId="4">
    <oc r="J311">
      <v>45.3</v>
    </oc>
    <nc r="J311">
      <v>43.2</v>
    </nc>
  </rcc>
  <rcc rId="9747" sId="1" numFmtId="4">
    <oc r="K311">
      <v>45.3</v>
    </oc>
    <nc r="K311">
      <v>43.2</v>
    </nc>
  </rcc>
  <rfmt sheetId="1" sqref="A311:XFD311" start="0" length="2147483647">
    <dxf>
      <font>
        <color auto="1"/>
      </font>
    </dxf>
  </rfmt>
  <rfmt sheetId="1" sqref="A317:XFD317" start="0" length="2147483647">
    <dxf>
      <font>
        <color auto="1"/>
      </font>
    </dxf>
  </rfmt>
  <rcc rId="9748" sId="1" numFmtId="4">
    <oc r="H317">
      <v>0</v>
    </oc>
    <nc r="H317">
      <v>0.3</v>
    </nc>
  </rcc>
  <rcc rId="9749" sId="1" numFmtId="4">
    <oc r="H319">
      <v>0.5</v>
    </oc>
    <nc r="H319">
      <v>0</v>
    </nc>
  </rcc>
  <rfmt sheetId="1" sqref="A319:XFD319" start="0" length="2147483647">
    <dxf>
      <font>
        <color auto="1"/>
      </font>
    </dxf>
  </rfmt>
  <rcc rId="9750" sId="1" numFmtId="4">
    <oc r="H321">
      <v>0</v>
    </oc>
    <nc r="H321">
      <v>215</v>
    </nc>
  </rcc>
  <rcc rId="9751" sId="1" numFmtId="4">
    <oc r="I321">
      <v>800.1</v>
    </oc>
    <nc r="I321">
      <v>475</v>
    </nc>
  </rcc>
  <rcc rId="9752" sId="1" numFmtId="4">
    <oc r="J321">
      <v>800.1</v>
    </oc>
    <nc r="J321">
      <v>475</v>
    </nc>
  </rcc>
  <rcc rId="9753" sId="1" numFmtId="4">
    <oc r="K321">
      <v>800.1</v>
    </oc>
    <nc r="K321">
      <v>475</v>
    </nc>
  </rcc>
  <rfmt sheetId="1" sqref="A321:XFD321" start="0" length="2147483647">
    <dxf>
      <font>
        <color auto="1"/>
      </font>
    </dxf>
  </rfmt>
  <rfmt sheetId="1" sqref="A322:XFD322" start="0" length="2147483647">
    <dxf>
      <font>
        <color auto="1"/>
      </font>
    </dxf>
  </rfmt>
  <rfmt sheetId="1" sqref="A323:XFD323" start="0" length="2147483647">
    <dxf>
      <font>
        <color auto="1"/>
      </font>
    </dxf>
  </rfmt>
  <rfmt sheetId="1" sqref="A324:XFD324" start="0" length="2147483647">
    <dxf>
      <font>
        <color auto="1"/>
      </font>
    </dxf>
  </rfmt>
  <rfmt sheetId="1" sqref="A325:XFD325" start="0" length="2147483647">
    <dxf>
      <font>
        <color auto="1"/>
      </font>
    </dxf>
  </rfmt>
  <rfmt sheetId="1" sqref="A326:XFD326" start="0" length="2147483647">
    <dxf>
      <font>
        <color auto="1"/>
      </font>
    </dxf>
  </rfmt>
  <rcc rId="9754" sId="1" numFmtId="4">
    <oc r="I328">
      <v>0</v>
    </oc>
    <nc r="I328">
      <v>0.2</v>
    </nc>
  </rcc>
  <rcc rId="9755" sId="1" numFmtId="4">
    <oc r="J328">
      <v>0</v>
    </oc>
    <nc r="J328">
      <v>0.2</v>
    </nc>
  </rcc>
  <rcc rId="9756" sId="1" numFmtId="4">
    <oc r="K328">
      <v>0</v>
    </oc>
    <nc r="K328">
      <v>0.2</v>
    </nc>
  </rcc>
  <rfmt sheetId="1" sqref="A328:XFD328" start="0" length="2147483647">
    <dxf>
      <font>
        <color auto="1"/>
      </font>
    </dxf>
  </rfmt>
  <rcc rId="9757" sId="1" numFmtId="4">
    <oc r="H330">
      <v>92.1</v>
    </oc>
    <nc r="H330">
      <v>66</v>
    </nc>
  </rcc>
  <rcc rId="9758" sId="1" numFmtId="4">
    <oc r="I330">
      <v>66</v>
    </oc>
    <nc r="I330">
      <v>7.7</v>
    </nc>
  </rcc>
  <rcc rId="9759" sId="1" numFmtId="4">
    <oc r="J330">
      <v>66</v>
    </oc>
    <nc r="J330">
      <v>7.7</v>
    </nc>
  </rcc>
  <rcc rId="9760" sId="1" numFmtId="4">
    <oc r="K330">
      <v>66</v>
    </oc>
    <nc r="K330">
      <v>7.7</v>
    </nc>
  </rcc>
  <rfmt sheetId="1" sqref="A330:XFD330" start="0" length="2147483647">
    <dxf>
      <font>
        <color auto="1"/>
      </font>
    </dxf>
  </rfmt>
  <rcc rId="9761" sId="1" numFmtId="4">
    <oc r="I334">
      <v>0</v>
    </oc>
    <nc r="I334">
      <v>10</v>
    </nc>
  </rcc>
  <rcc rId="9762" sId="1" numFmtId="4">
    <oc r="J334">
      <v>0</v>
    </oc>
    <nc r="J334">
      <v>10</v>
    </nc>
  </rcc>
  <rcc rId="9763" sId="1" numFmtId="4">
    <oc r="K334">
      <v>0</v>
    </oc>
    <nc r="K334">
      <v>10</v>
    </nc>
  </rcc>
  <rfmt sheetId="1" sqref="A334:XFD334" start="0" length="2147483647">
    <dxf>
      <font>
        <color auto="1"/>
      </font>
    </dxf>
  </rfmt>
  <rfmt sheetId="1" sqref="A331:XFD331" start="0" length="2147483647">
    <dxf>
      <font>
        <color auto="1"/>
      </font>
    </dxf>
  </rfmt>
  <rcc rId="9764" sId="1" numFmtId="4">
    <oc r="H333">
      <v>0</v>
    </oc>
    <nc r="H333">
      <v>13</v>
    </nc>
  </rcc>
  <rcc rId="9765" sId="1" numFmtId="4">
    <oc r="I333">
      <v>13</v>
    </oc>
    <nc r="I333">
      <v>20</v>
    </nc>
  </rcc>
  <rcc rId="9766" sId="1" numFmtId="4">
    <oc r="J333">
      <v>13</v>
    </oc>
    <nc r="J333">
      <v>20</v>
    </nc>
  </rcc>
  <rcc rId="9767" sId="1" numFmtId="4">
    <oc r="K333">
      <v>13</v>
    </oc>
    <nc r="K333">
      <v>20</v>
    </nc>
  </rcc>
  <rfmt sheetId="1" sqref="A333:XFD333" start="0" length="2147483647">
    <dxf>
      <font>
        <color auto="1"/>
      </font>
    </dxf>
  </rfmt>
  <rcc rId="9768" sId="1" numFmtId="4">
    <oc r="H340">
      <v>211.09</v>
    </oc>
    <nc r="H340">
      <v>417.8</v>
    </nc>
  </rcc>
  <rcc rId="9769" sId="1" numFmtId="4">
    <oc r="I340">
      <v>417.8</v>
    </oc>
    <nc r="I340">
      <v>341.1</v>
    </nc>
  </rcc>
  <rcc rId="9770" sId="1" numFmtId="4">
    <oc r="J340">
      <v>417.8</v>
    </oc>
    <nc r="J340">
      <v>341.1</v>
    </nc>
  </rcc>
  <rcc rId="9771" sId="1" numFmtId="4">
    <oc r="K340">
      <v>417.8</v>
    </oc>
    <nc r="K340">
      <v>341.1</v>
    </nc>
  </rcc>
  <rfmt sheetId="1" sqref="A340:XFD340" start="0" length="2147483647">
    <dxf>
      <font>
        <color auto="1"/>
      </font>
    </dxf>
  </rfmt>
  <rcc rId="9772" sId="1" numFmtId="4">
    <oc r="I341">
      <v>0</v>
    </oc>
    <nc r="I341">
      <v>0.1</v>
    </nc>
  </rcc>
  <rcc rId="9773" sId="1" numFmtId="4">
    <oc r="J341">
      <v>0</v>
    </oc>
    <nc r="J341">
      <v>0.1</v>
    </nc>
  </rcc>
  <rcc rId="9774" sId="1" numFmtId="4">
    <oc r="K341">
      <v>0</v>
    </oc>
    <nc r="K341">
      <v>0.1</v>
    </nc>
  </rcc>
  <rfmt sheetId="1" sqref="A341:XFD341" start="0" length="2147483647">
    <dxf>
      <font>
        <color auto="1"/>
      </font>
    </dxf>
  </rfmt>
  <rcc rId="9775" sId="1" numFmtId="4">
    <oc r="H343">
      <v>15.6</v>
    </oc>
    <nc r="H343">
      <v>96.2</v>
    </nc>
  </rcc>
  <rcc rId="9776" sId="1" numFmtId="4">
    <oc r="I343">
      <v>33.700000000000003</v>
    </oc>
    <nc r="I343">
      <v>27.7</v>
    </nc>
  </rcc>
  <rcc rId="9777" sId="1" numFmtId="4">
    <oc r="J343">
      <v>33.700000000000003</v>
    </oc>
    <nc r="J343">
      <v>27.7</v>
    </nc>
  </rcc>
  <rcc rId="9778" sId="1" numFmtId="4">
    <oc r="K343">
      <v>33.700000000000003</v>
    </oc>
    <nc r="K343">
      <v>27.7</v>
    </nc>
  </rcc>
  <rfmt sheetId="1" sqref="A343:XFD343" start="0" length="2147483647">
    <dxf>
      <font>
        <color auto="1"/>
      </font>
    </dxf>
  </rfmt>
  <rcc rId="9779" sId="1" numFmtId="4">
    <oc r="H345">
      <v>98.2</v>
    </oc>
    <nc r="H345">
      <v>239.4</v>
    </nc>
  </rcc>
  <rcc rId="9780" sId="1" numFmtId="4">
    <oc r="I345">
      <v>239.4</v>
    </oc>
    <nc r="I345">
      <v>276.89999999999998</v>
    </nc>
  </rcc>
  <rcc rId="9781" sId="1" numFmtId="4">
    <oc r="J345">
      <v>239.4</v>
    </oc>
    <nc r="J345">
      <v>276.89999999999998</v>
    </nc>
  </rcc>
  <rcc rId="9782" sId="1" numFmtId="4">
    <oc r="K345">
      <v>239.4</v>
    </oc>
    <nc r="K345">
      <v>276.89999999999998</v>
    </nc>
  </rcc>
  <rfmt sheetId="1" sqref="A345:XFD345" start="0" length="2147483647">
    <dxf>
      <font>
        <color auto="1"/>
      </font>
    </dxf>
  </rfmt>
  <rcc rId="9783" sId="1" numFmtId="4">
    <oc r="H348">
      <v>2.2999999999999998</v>
    </oc>
    <nc r="H348">
      <v>2.8</v>
    </nc>
  </rcc>
  <rfmt sheetId="1" sqref="A348:XFD348" start="0" length="2147483647">
    <dxf>
      <font>
        <color auto="1"/>
      </font>
    </dxf>
  </rfmt>
  <rcc rId="9784" sId="1" numFmtId="4">
    <oc r="H350">
      <v>112.28</v>
    </oc>
    <nc r="H350">
      <v>95</v>
    </nc>
  </rcc>
  <rcc rId="9785" sId="1" numFmtId="4">
    <oc r="I350">
      <v>95</v>
    </oc>
    <nc r="I350">
      <v>40.9</v>
    </nc>
  </rcc>
  <rcc rId="9786" sId="1" numFmtId="4">
    <oc r="J350">
      <v>95</v>
    </oc>
    <nc r="J350">
      <v>40.9</v>
    </nc>
  </rcc>
  <rcc rId="9787" sId="1" numFmtId="4">
    <oc r="K350">
      <v>95</v>
    </oc>
    <nc r="K350">
      <v>40.9</v>
    </nc>
  </rcc>
  <rfmt sheetId="1" sqref="A350:XFD350" start="0" length="2147483647">
    <dxf>
      <font>
        <color auto="1"/>
      </font>
    </dxf>
  </rfmt>
  <rcc rId="9788" sId="1" numFmtId="4">
    <oc r="H357">
      <v>0.8</v>
    </oc>
    <nc r="H357">
      <v>197.32</v>
    </nc>
  </rcc>
  <rcc rId="9789" sId="1" numFmtId="4">
    <oc r="I357">
      <v>30.6</v>
    </oc>
    <nc r="I357">
      <v>32.200000000000003</v>
    </nc>
  </rcc>
  <rcc rId="9790" sId="1" numFmtId="4">
    <oc r="J357">
      <v>30.6</v>
    </oc>
    <nc r="J357">
      <v>32.200000000000003</v>
    </nc>
  </rcc>
  <rcc rId="9791" sId="1" numFmtId="4">
    <oc r="K357">
      <v>30.6</v>
    </oc>
    <nc r="K357">
      <v>32.200000000000003</v>
    </nc>
  </rcc>
  <rfmt sheetId="1" sqref="A357:XFD357" start="0" length="2147483647">
    <dxf>
      <font>
        <color auto="1"/>
      </font>
    </dxf>
  </rfmt>
  <rcc rId="9792" sId="1" numFmtId="4">
    <oc r="H362">
      <v>3.04</v>
    </oc>
    <nc r="H362">
      <v>5.9</v>
    </nc>
  </rcc>
  <rcc rId="9793" sId="1" numFmtId="4">
    <oc r="I362">
      <v>5.9</v>
    </oc>
    <nc r="I362">
      <v>4.2</v>
    </nc>
  </rcc>
  <rcc rId="9794" sId="1" numFmtId="4">
    <oc r="J362">
      <v>5.9</v>
    </oc>
    <nc r="J362">
      <v>4.2</v>
    </nc>
  </rcc>
  <rcc rId="9795" sId="1" numFmtId="4">
    <oc r="K362">
      <v>5.9</v>
    </oc>
    <nc r="K362">
      <v>4.2</v>
    </nc>
  </rcc>
  <rfmt sheetId="1" sqref="A362:XFD362" start="0" length="2147483647">
    <dxf>
      <font>
        <color auto="1"/>
      </font>
    </dxf>
  </rfmt>
  <rcc rId="9796" sId="1" numFmtId="4">
    <oc r="H364">
      <v>0.4</v>
    </oc>
    <nc r="H364">
      <v>7.06</v>
    </nc>
  </rcc>
  <rcc rId="9797" sId="1" numFmtId="4">
    <oc r="I364">
      <v>4</v>
    </oc>
    <nc r="I364">
      <v>7</v>
    </nc>
  </rcc>
  <rcc rId="9798" sId="1" numFmtId="4">
    <oc r="J364">
      <v>4</v>
    </oc>
    <nc r="J364">
      <v>7</v>
    </nc>
  </rcc>
  <rcc rId="9799" sId="1" numFmtId="4">
    <oc r="K364">
      <v>4</v>
    </oc>
    <nc r="K364">
      <v>7</v>
    </nc>
  </rcc>
  <rfmt sheetId="1" sqref="A364:XFD364" start="0" length="2147483647">
    <dxf>
      <font>
        <color auto="1"/>
      </font>
    </dxf>
  </rfmt>
  <rcc rId="9800" sId="1" numFmtId="4">
    <oc r="H367">
      <v>11.77</v>
    </oc>
    <nc r="H367">
      <v>15.8</v>
    </nc>
  </rcc>
  <rcc rId="9801" sId="1" numFmtId="4">
    <oc r="I367">
      <v>11.8</v>
    </oc>
    <nc r="I367">
      <v>12</v>
    </nc>
  </rcc>
  <rcc rId="9802" sId="1" numFmtId="4">
    <oc r="J367">
      <v>11.8</v>
    </oc>
    <nc r="J367">
      <v>12</v>
    </nc>
  </rcc>
  <rcc rId="9803" sId="1" numFmtId="4">
    <oc r="K367">
      <v>11.8</v>
    </oc>
    <nc r="K367">
      <v>12</v>
    </nc>
  </rcc>
  <rfmt sheetId="1" sqref="A367:XFD367" start="0" length="2147483647">
    <dxf>
      <font>
        <color auto="1"/>
      </font>
    </dxf>
  </rfmt>
  <rfmt sheetId="1" sqref="A369:XFD369" start="0" length="2147483647">
    <dxf>
      <font>
        <color auto="1"/>
      </font>
    </dxf>
  </rfmt>
  <rcc rId="9804" sId="1" numFmtId="4">
    <oc r="H388">
      <v>1253.4000000000001</v>
    </oc>
    <nc r="H388">
      <v>1750.3</v>
    </nc>
  </rcc>
  <rcc rId="9805" sId="1" numFmtId="4">
    <oc r="I388">
      <v>1750.3</v>
    </oc>
    <nc r="I388">
      <v>1116</v>
    </nc>
  </rcc>
  <rcc rId="9806" sId="1" numFmtId="4">
    <oc r="J388">
      <v>1750.3</v>
    </oc>
    <nc r="J388">
      <v>1116</v>
    </nc>
  </rcc>
  <rcc rId="9807" sId="1" numFmtId="4">
    <oc r="K388">
      <v>1750.3</v>
    </oc>
    <nc r="K388">
      <v>1116</v>
    </nc>
  </rcc>
  <rfmt sheetId="1" sqref="A388:XFD388" start="0" length="2147483647">
    <dxf>
      <font>
        <color auto="1"/>
      </font>
    </dxf>
  </rfmt>
  <rcc rId="9808" sId="1" numFmtId="4">
    <oc r="H395">
      <v>27.9</v>
    </oc>
    <nc r="H395">
      <v>26.8</v>
    </nc>
  </rcc>
  <rcc rId="9809" sId="1" numFmtId="4">
    <oc r="I395">
      <v>26.8</v>
    </oc>
    <nc r="I395">
      <v>20.6</v>
    </nc>
  </rcc>
  <rcc rId="9810" sId="1" numFmtId="4">
    <oc r="J395">
      <v>26.8</v>
    </oc>
    <nc r="J395">
      <v>20.6</v>
    </nc>
  </rcc>
  <rcc rId="9811" sId="1" numFmtId="4">
    <oc r="K395">
      <v>26.8</v>
    </oc>
    <nc r="K395">
      <v>20.6</v>
    </nc>
  </rcc>
  <rfmt sheetId="1" sqref="A395:XFD395" start="0" length="2147483647">
    <dxf>
      <font>
        <color auto="1"/>
      </font>
    </dxf>
  </rfmt>
  <rfmt sheetId="1" sqref="A396:XFD396" start="0" length="2147483647">
    <dxf>
      <font>
        <color auto="1"/>
      </font>
    </dxf>
  </rfmt>
  <rcc rId="9812" sId="1" numFmtId="4">
    <oc r="H398">
      <v>6</v>
    </oc>
    <nc r="H398">
      <v>17</v>
    </nc>
  </rcc>
  <rcc rId="9813" sId="1" numFmtId="4">
    <oc r="I398">
      <v>17</v>
    </oc>
    <nc r="I398">
      <v>21</v>
    </nc>
  </rcc>
  <rcc rId="9814" sId="1" numFmtId="4">
    <oc r="J398">
      <v>17</v>
    </oc>
    <nc r="J398">
      <v>21</v>
    </nc>
  </rcc>
  <rcc rId="9815" sId="1" numFmtId="4">
    <oc r="K398">
      <v>17</v>
    </oc>
    <nc r="K398">
      <v>21</v>
    </nc>
  </rcc>
  <rfmt sheetId="1" sqref="A398:XFD398" start="0" length="2147483647">
    <dxf>
      <font>
        <color auto="1"/>
      </font>
    </dxf>
  </rfmt>
  <rcc rId="9816" sId="1" numFmtId="4">
    <oc r="H400">
      <v>21.9</v>
    </oc>
    <nc r="H400">
      <v>59.9</v>
    </nc>
  </rcc>
  <rcc rId="9817" sId="1" numFmtId="4">
    <oc r="I400">
      <v>59.9</v>
    </oc>
    <nc r="I400">
      <v>79.7</v>
    </nc>
  </rcc>
  <rcc rId="9818" sId="1" numFmtId="4">
    <oc r="J400">
      <v>59.9</v>
    </oc>
    <nc r="J400">
      <v>79.7</v>
    </nc>
  </rcc>
  <rcc rId="9819" sId="1" numFmtId="4">
    <oc r="K400">
      <v>59.9</v>
    </oc>
    <nc r="K400">
      <v>79.7</v>
    </nc>
  </rcc>
  <rfmt sheetId="1" sqref="A400:XFD400" start="0" length="2147483647">
    <dxf>
      <font>
        <color auto="1"/>
      </font>
    </dxf>
  </rfmt>
  <rcc rId="9820" sId="1" numFmtId="4">
    <oc r="H403">
      <v>85.1</v>
    </oc>
    <nc r="H403">
      <v>30</v>
    </nc>
  </rcc>
  <rcc rId="9821" sId="1" numFmtId="4">
    <oc r="I403">
      <v>61.8</v>
    </oc>
    <nc r="I403">
      <v>51.8</v>
    </nc>
  </rcc>
  <rcc rId="9822" sId="1" numFmtId="4">
    <oc r="J403">
      <v>61.8</v>
    </oc>
    <nc r="J403">
      <v>51.8</v>
    </nc>
  </rcc>
  <rcc rId="9823" sId="1" numFmtId="4">
    <oc r="K403">
      <v>61.8</v>
    </oc>
    <nc r="K403">
      <v>51.8</v>
    </nc>
  </rcc>
  <rfmt sheetId="1" sqref="A403:XFD403" start="0" length="2147483647">
    <dxf>
      <font>
        <color auto="1"/>
      </font>
    </dxf>
  </rfmt>
  <rfmt sheetId="1" sqref="A404:XFD404" start="0" length="2147483647">
    <dxf>
      <font>
        <color auto="1"/>
      </font>
    </dxf>
  </rfmt>
  <rcc rId="9824" sId="1" numFmtId="4">
    <oc r="H405">
      <v>0</v>
    </oc>
    <nc r="H405">
      <v>3666.8</v>
    </nc>
  </rcc>
  <rfmt sheetId="1" sqref="A405:XFD405" start="0" length="2147483647">
    <dxf>
      <font>
        <color auto="1"/>
      </font>
    </dxf>
  </rfmt>
  <rcc rId="9825" sId="1" numFmtId="4">
    <oc r="H407">
      <v>396</v>
    </oc>
    <nc r="H407">
      <v>445</v>
    </nc>
  </rcc>
  <rcc rId="9826" sId="1" numFmtId="4">
    <oc r="I407">
      <v>445</v>
    </oc>
    <nc r="I407">
      <v>348.3</v>
    </nc>
  </rcc>
  <rcc rId="9827" sId="1" numFmtId="4">
    <oc r="J407">
      <v>445</v>
    </oc>
    <nc r="J407">
      <v>348.3</v>
    </nc>
  </rcc>
  <rcc rId="9828" sId="1" numFmtId="4">
    <oc r="K407">
      <v>445</v>
    </oc>
    <nc r="K407">
      <v>348.3</v>
    </nc>
  </rcc>
  <rfmt sheetId="1" sqref="A407:XFD407" start="0" length="2147483647">
    <dxf>
      <font>
        <color auto="1"/>
      </font>
    </dxf>
  </rfmt>
  <rcc rId="9829" sId="1" numFmtId="4">
    <oc r="H410">
      <v>30.5</v>
    </oc>
    <nc r="H410">
      <v>22</v>
    </nc>
  </rcc>
  <rcc rId="9830" sId="1" numFmtId="4">
    <oc r="I410">
      <v>22</v>
    </oc>
    <nc r="I410">
      <v>21</v>
    </nc>
  </rcc>
  <rcc rId="9831" sId="1" numFmtId="4">
    <oc r="J410">
      <v>22</v>
    </oc>
    <nc r="J410">
      <v>21</v>
    </nc>
  </rcc>
  <rcc rId="9832" sId="1" numFmtId="4">
    <oc r="K410">
      <v>22</v>
    </oc>
    <nc r="K410">
      <v>21</v>
    </nc>
  </rcc>
  <rfmt sheetId="1" sqref="A410:XFD410" start="0" length="2147483647">
    <dxf>
      <font>
        <color auto="1"/>
      </font>
    </dxf>
  </rfmt>
  <rcc rId="9833" sId="1" numFmtId="4">
    <oc r="H416">
      <v>157.69</v>
    </oc>
    <nc r="H416">
      <v>207.8</v>
    </nc>
  </rcc>
  <rcc rId="9834" sId="1" numFmtId="4">
    <oc r="I416">
      <v>207.8</v>
    </oc>
    <nc r="I416">
      <v>161.6</v>
    </nc>
  </rcc>
  <rcc rId="9835" sId="1" numFmtId="4">
    <oc r="J416">
      <v>207.8</v>
    </oc>
    <nc r="J416">
      <v>161.6</v>
    </nc>
  </rcc>
  <rcc rId="9836" sId="1" numFmtId="4">
    <oc r="K416">
      <v>207.8</v>
    </oc>
    <nc r="K416">
      <v>161.6</v>
    </nc>
  </rcc>
  <rfmt sheetId="1" sqref="A416:XFD416" start="0" length="2147483647">
    <dxf>
      <font>
        <color auto="1"/>
      </font>
    </dxf>
  </rfmt>
  <rcc rId="9837" sId="1" numFmtId="4">
    <oc r="H423">
      <v>43.8</v>
    </oc>
    <nc r="H423">
      <v>83.5</v>
    </nc>
  </rcc>
  <rcc rId="9838" sId="1" numFmtId="4">
    <oc r="I423">
      <v>76.400000000000006</v>
    </oc>
    <nc r="I423">
      <v>81.5</v>
    </nc>
  </rcc>
  <rcc rId="9839" sId="1" numFmtId="4">
    <oc r="J423">
      <v>76.400000000000006</v>
    </oc>
    <nc r="J423">
      <v>81.5</v>
    </nc>
  </rcc>
  <rcc rId="9840" sId="1" numFmtId="4">
    <oc r="K423">
      <v>76.400000000000006</v>
    </oc>
    <nc r="K423">
      <v>81.5</v>
    </nc>
  </rcc>
  <rfmt sheetId="1" sqref="A423:XFD423" start="0" length="2147483647">
    <dxf>
      <font>
        <color auto="1"/>
      </font>
    </dxf>
  </rfmt>
  <rfmt sheetId="1" sqref="A427:XFD427" start="0" length="2147483647">
    <dxf>
      <font>
        <color auto="1"/>
      </font>
    </dxf>
  </rfmt>
  <rcc rId="9841" sId="1" numFmtId="4">
    <oc r="H429">
      <v>0.1</v>
    </oc>
    <nc r="H429">
      <v>0</v>
    </nc>
  </rcc>
  <rcc rId="9842" sId="1" numFmtId="4">
    <oc r="I429">
      <v>0</v>
    </oc>
    <nc r="I429">
      <v>0.1</v>
    </nc>
  </rcc>
  <rcc rId="9843" sId="1" numFmtId="4">
    <oc r="J429">
      <v>0</v>
    </oc>
    <nc r="J429">
      <v>0.1</v>
    </nc>
  </rcc>
  <rcc rId="9844" sId="1" numFmtId="4">
    <oc r="K429">
      <v>0</v>
    </oc>
    <nc r="K429">
      <v>0.1</v>
    </nc>
  </rcc>
  <rfmt sheetId="1" sqref="A429:XFD429" start="0" length="2147483647">
    <dxf>
      <font>
        <color auto="1"/>
      </font>
    </dxf>
  </rfmt>
  <rcc rId="9845" sId="1" numFmtId="4">
    <oc r="H432">
      <v>0.2</v>
    </oc>
    <nc r="H432">
      <v>27.2</v>
    </nc>
  </rcc>
  <rcc rId="9846" sId="1" numFmtId="4">
    <oc r="I432">
      <v>27.2</v>
    </oc>
    <nc r="I432">
      <v>39.9</v>
    </nc>
  </rcc>
  <rcc rId="9847" sId="1" numFmtId="4">
    <oc r="J432">
      <v>27.2</v>
    </oc>
    <nc r="J432">
      <v>39.9</v>
    </nc>
  </rcc>
  <rcc rId="9848" sId="1" numFmtId="4">
    <oc r="K432">
      <v>27.2</v>
    </oc>
    <nc r="K432">
      <v>39.9</v>
    </nc>
  </rcc>
  <rfmt sheetId="1" sqref="A432:XFD432" start="0" length="2147483647">
    <dxf>
      <font>
        <color auto="1"/>
      </font>
    </dxf>
  </rfmt>
  <rcc rId="9849" sId="1" numFmtId="4">
    <oc r="I433">
      <v>0</v>
    </oc>
    <nc r="I433">
      <v>16.7</v>
    </nc>
  </rcc>
  <rcc rId="9850" sId="1" numFmtId="4">
    <oc r="J433">
      <v>0</v>
    </oc>
    <nc r="J433">
      <v>16.7</v>
    </nc>
  </rcc>
  <rcc rId="9851" sId="1" numFmtId="4">
    <oc r="K433">
      <v>0</v>
    </oc>
    <nc r="K433">
      <v>16.7</v>
    </nc>
  </rcc>
  <rfmt sheetId="1" sqref="A433:XFD433" start="0" length="2147483647">
    <dxf>
      <font>
        <color auto="1"/>
      </font>
    </dxf>
  </rfmt>
  <rcc rId="9852" sId="1" numFmtId="4">
    <oc r="H435">
      <v>212.7</v>
    </oc>
    <nc r="H435">
      <v>172.3</v>
    </nc>
  </rcc>
  <rcc rId="9853" sId="1" numFmtId="4">
    <oc r="I435">
      <v>172.3</v>
    </oc>
    <nc r="I435">
      <v>156</v>
    </nc>
  </rcc>
  <rcc rId="9854" sId="1" numFmtId="4">
    <oc r="J435">
      <v>172.3</v>
    </oc>
    <nc r="J435">
      <v>156</v>
    </nc>
  </rcc>
  <rcc rId="9855" sId="1" numFmtId="4">
    <oc r="K435">
      <v>172.3</v>
    </oc>
    <nc r="K435">
      <v>156</v>
    </nc>
  </rcc>
  <rfmt sheetId="1" sqref="A435:XFD435" start="0" length="2147483647">
    <dxf>
      <font>
        <color auto="1"/>
      </font>
    </dxf>
  </rfmt>
  <rcc rId="9856" sId="1" numFmtId="4">
    <oc r="H437">
      <v>5</v>
    </oc>
    <nc r="H437">
      <v>54.6</v>
    </nc>
  </rcc>
  <rcc rId="9857" sId="1" numFmtId="4">
    <oc r="I437">
      <v>13.2</v>
    </oc>
    <nc r="I437">
      <v>34.200000000000003</v>
    </nc>
  </rcc>
  <rcc rId="9858" sId="1" numFmtId="4">
    <oc r="J437">
      <v>13.2</v>
    </oc>
    <nc r="J437">
      <v>34.200000000000003</v>
    </nc>
  </rcc>
  <rcc rId="9859" sId="1" numFmtId="4">
    <oc r="K437">
      <v>13.2</v>
    </oc>
    <nc r="K437">
      <v>34.200000000000003</v>
    </nc>
  </rcc>
  <rfmt sheetId="1" sqref="A437:XFD437" start="0" length="2147483647">
    <dxf>
      <font>
        <color auto="1"/>
      </font>
    </dxf>
  </rfmt>
  <rcc rId="9860" sId="1" numFmtId="4">
    <oc r="H439">
      <v>0</v>
    </oc>
    <nc r="H439">
      <v>5.3</v>
    </nc>
  </rcc>
  <rcc rId="9861" sId="1" numFmtId="4">
    <oc r="I439">
      <v>1.7</v>
    </oc>
    <nc r="I439">
      <v>3.3</v>
    </nc>
  </rcc>
  <rcc rId="9862" sId="1" numFmtId="4">
    <oc r="J439">
      <v>1.7</v>
    </oc>
    <nc r="J439">
      <v>3.3</v>
    </nc>
  </rcc>
  <rcc rId="9863" sId="1" numFmtId="4">
    <oc r="K439">
      <v>1.7</v>
    </oc>
    <nc r="K439">
      <v>3.3</v>
    </nc>
  </rcc>
  <rfmt sheetId="1" sqref="A439:XFD439" start="0" length="2147483647">
    <dxf>
      <font>
        <color auto="1"/>
      </font>
    </dxf>
  </rfmt>
  <rcc rId="9864" sId="1" numFmtId="4">
    <oc r="H441">
      <v>10</v>
    </oc>
    <nc r="H441">
      <v>93</v>
    </nc>
  </rcc>
  <rcc rId="9865" sId="1" numFmtId="4">
    <oc r="I441">
      <v>80.2</v>
    </oc>
    <nc r="I441">
      <v>106.4</v>
    </nc>
  </rcc>
  <rcc rId="9866" sId="1" numFmtId="4">
    <oc r="J441">
      <v>80.2</v>
    </oc>
    <nc r="J441">
      <v>106.4</v>
    </nc>
  </rcc>
  <rcc rId="9867" sId="1" numFmtId="4">
    <oc r="K441">
      <v>80.2</v>
    </oc>
    <nc r="K441">
      <v>106.4</v>
    </nc>
  </rcc>
  <rfmt sheetId="1" sqref="A441:XFD441" start="0" length="2147483647">
    <dxf>
      <font>
        <color auto="1"/>
      </font>
    </dxf>
  </rfmt>
  <rfmt sheetId="1" sqref="A442:XFD442" start="0" length="2147483647">
    <dxf>
      <font>
        <color auto="1"/>
      </font>
    </dxf>
  </rfmt>
  <rcc rId="9868" sId="1" numFmtId="4">
    <oc r="H444">
      <v>60.78</v>
    </oc>
    <nc r="H444">
      <v>72.3</v>
    </nc>
  </rcc>
  <rcc rId="9869" sId="1" numFmtId="4">
    <oc r="I444">
      <v>72.3</v>
    </oc>
    <nc r="I444">
      <v>65.5</v>
    </nc>
  </rcc>
  <rcc rId="9870" sId="1" numFmtId="4">
    <oc r="J444">
      <v>72.3</v>
    </oc>
    <nc r="J444">
      <v>65.5</v>
    </nc>
  </rcc>
  <rcc rId="9871" sId="1" numFmtId="4">
    <oc r="K444">
      <v>72.3</v>
    </oc>
    <nc r="K444">
      <v>65.5</v>
    </nc>
  </rcc>
  <rfmt sheetId="1" sqref="A444:XFD444" start="0" length="2147483647">
    <dxf>
      <font>
        <color auto="1"/>
      </font>
    </dxf>
  </rfmt>
  <rcc rId="9872" sId="1" numFmtId="4">
    <oc r="H452">
      <v>3870</v>
    </oc>
    <nc r="H452">
      <v>8363</v>
    </nc>
  </rcc>
  <rcc rId="9873" sId="1" numFmtId="4">
    <oc r="I452">
      <v>8363</v>
    </oc>
    <nc r="I452">
      <v>10447.9</v>
    </nc>
  </rcc>
  <rcc rId="9874" sId="1" numFmtId="4">
    <oc r="J452">
      <v>8363</v>
    </oc>
    <nc r="J452">
      <v>10447.9</v>
    </nc>
  </rcc>
  <rcc rId="9875" sId="1" numFmtId="4">
    <oc r="K452">
      <v>8363</v>
    </oc>
    <nc r="K452">
      <v>10447.9</v>
    </nc>
  </rcc>
  <rfmt sheetId="1" sqref="A452:XFD452" start="0" length="2147483647">
    <dxf>
      <font>
        <color auto="1"/>
      </font>
    </dxf>
  </rfmt>
  <rfmt sheetId="1" sqref="A454:XFD454" start="0" length="2147483647">
    <dxf>
      <font>
        <color auto="1"/>
      </font>
    </dxf>
  </rfmt>
  <rcc rId="9876" sId="1" numFmtId="4">
    <oc r="H465">
      <v>115.45</v>
    </oc>
    <nc r="H465">
      <v>62</v>
    </nc>
  </rcc>
  <rcc rId="9877" sId="1" numFmtId="4">
    <oc r="I465">
      <v>62</v>
    </oc>
    <nc r="I465">
      <v>59.7</v>
    </nc>
  </rcc>
  <rcc rId="9878" sId="1" numFmtId="4">
    <oc r="J465">
      <v>62</v>
    </oc>
    <nc r="J465">
      <v>59.7</v>
    </nc>
  </rcc>
  <rcc rId="9879" sId="1" numFmtId="4">
    <oc r="K465">
      <v>62</v>
    </oc>
    <nc r="K465">
      <v>59.7</v>
    </nc>
  </rcc>
  <rfmt sheetId="1" sqref="A465:XFD465" start="0" length="2147483647">
    <dxf>
      <font>
        <color auto="1"/>
      </font>
    </dxf>
  </rfmt>
  <rcc rId="9880" sId="1" numFmtId="4">
    <oc r="H459">
      <v>1075.77</v>
    </oc>
    <nc r="H459">
      <v>529.5</v>
    </nc>
  </rcc>
  <rcc rId="9881" sId="1" numFmtId="4">
    <oc r="I459">
      <v>282.60000000000002</v>
    </oc>
    <nc r="I459">
      <v>378.3</v>
    </nc>
  </rcc>
  <rcc rId="9882" sId="1" numFmtId="4">
    <oc r="J459">
      <v>282.60000000000002</v>
    </oc>
    <nc r="J459">
      <v>378.3</v>
    </nc>
  </rcc>
  <rcc rId="9883" sId="1" numFmtId="4">
    <oc r="K459">
      <v>282.60000000000002</v>
    </oc>
    <nc r="K459">
      <v>378.3</v>
    </nc>
  </rcc>
  <rfmt sheetId="1" sqref="A459:XFD459" start="0" length="2147483647">
    <dxf>
      <font>
        <color auto="1"/>
      </font>
    </dxf>
  </rfmt>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884" sId="1" ref="A151:XFD151" action="deleteRow">
    <undo index="0" exp="ref" v="1" dr="E151" r="E152" sId="1"/>
    <undo index="0" exp="area" dr="K151:K530" r="K150" sId="1"/>
    <undo index="0" exp="area" dr="J151:J530" r="J150" sId="1"/>
    <undo index="0" exp="area" dr="I151:I530" r="I150" sId="1"/>
    <undo index="0" exp="area" dr="H151:H530" r="H150" sId="1"/>
    <undo index="0" exp="area" dr="G151:G530" r="G150" sId="1"/>
    <undo index="0" exp="area" dr="F151:F530" r="F150" sId="1"/>
    <rfmt sheetId="1" xfDxf="1" sqref="A151:XFD151" start="0" length="0">
      <dxf>
        <font>
          <sz val="9"/>
          <color auto="1"/>
          <name val="Times New Roman"/>
          <scheme val="none"/>
        </font>
      </dxf>
    </rfmt>
    <rcc rId="0" sId="1" dxf="1">
      <nc r="A151"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51" t="inlineStr">
        <is>
          <t>690 1 16 01053 01 0027 140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5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151"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51">
        <f>E150+1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51">
        <v>271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51">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51">
        <v>22.5</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5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5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5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51" start="0" length="0">
      <dxf>
        <numFmt numFmtId="4" formatCode="#,##0.00"/>
      </dxf>
    </rfmt>
  </rrc>
  <rrc rId="9885" sId="1" ref="A152:XFD152" action="deleteRow">
    <undo index="0" exp="ref" v="1" dr="E152" r="E153" sId="1"/>
    <rfmt sheetId="1" xfDxf="1" sqref="A152:XFD152" start="0" length="0">
      <dxf>
        <font>
          <sz val="9"/>
          <color auto="1"/>
          <name val="Times New Roman"/>
          <scheme val="none"/>
        </font>
      </dxf>
    </rfmt>
    <rcc rId="0" sId="1" dxf="1">
      <nc r="A15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52" t="inlineStr">
        <is>
          <t>690 1 16 01053 01 0035 140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5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15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52">
        <f>E151+1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52">
        <v>14.7</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52">
        <v>15.46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52">
        <v>12.98</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5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5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5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52" start="0" length="0">
      <dxf>
        <numFmt numFmtId="4" formatCode="#,##0.00"/>
      </dxf>
    </rfmt>
  </rrc>
  <rrc rId="9886" sId="1" ref="A154:XFD154" action="deleteRow">
    <undo index="0" exp="ref" v="1" dr="E154" r="E155" sId="1"/>
    <rfmt sheetId="1" xfDxf="1" sqref="A154:XFD154" start="0" length="0">
      <dxf>
        <font>
          <sz val="9"/>
          <color auto="1"/>
          <name val="Times New Roman"/>
          <scheme val="none"/>
        </font>
      </dxf>
    </rfmt>
    <rcc rId="0" sId="1" dxf="1">
      <nc r="A154"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54" t="inlineStr">
        <is>
          <t>690 1 16 01053 01 0059 140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5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154"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54">
        <f>E153+1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54">
        <v>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54">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54">
        <v>0.4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5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5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5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54" start="0" length="0">
      <dxf>
        <numFmt numFmtId="4" formatCode="#,##0.00"/>
      </dxf>
    </rfmt>
  </rrc>
  <rrc rId="9887" sId="1" ref="A155:XFD155" action="deleteRow">
    <undo index="0" exp="ref" v="1" dr="E155" r="E156" sId="1"/>
    <rfmt sheetId="1" xfDxf="1" sqref="A155:XFD155" start="0" length="0">
      <dxf>
        <font>
          <sz val="9"/>
          <color auto="1"/>
          <name val="Times New Roman"/>
          <scheme val="none"/>
        </font>
      </dxf>
    </rfmt>
    <rcc rId="0" sId="1" dxf="1">
      <nc r="A155"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55" t="inlineStr">
        <is>
          <t>690 1 16 01053 01 0063 140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5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55"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55">
        <f>E154+1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55">
        <v>1.5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55">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5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5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5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5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55" start="0" length="0">
      <dxf>
        <numFmt numFmtId="4" formatCode="#,##0.00"/>
      </dxf>
    </rfmt>
  </rrc>
  <rrc rId="9888" sId="1" ref="A166:XFD166" action="deleteRow">
    <undo index="0" exp="ref" v="1" dr="E166" r="E167" sId="1"/>
    <rfmt sheetId="1" xfDxf="1" sqref="A166:XFD166" start="0" length="0">
      <dxf>
        <font>
          <sz val="9"/>
          <color auto="1"/>
          <name val="Times New Roman"/>
          <scheme val="none"/>
        </font>
      </dxf>
    </rfmt>
    <rcc rId="0" sId="1" dxf="1">
      <nc r="A166"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66" t="inlineStr">
        <is>
          <t>690 1 16 01053 01 0351 140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6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66"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66">
        <f>E165+1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66">
        <v>10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66">
        <v>16.22</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66">
        <v>1.8</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66" start="0" length="0">
      <dxf>
        <numFmt numFmtId="4" formatCode="#,##0.00"/>
      </dxf>
    </rfmt>
  </rrc>
  <rrc rId="9889" sId="1" ref="A170:XFD170" action="deleteRow">
    <undo index="0" exp="ref" v="1" dr="E170" r="E171" sId="1"/>
    <rfmt sheetId="1" xfDxf="1" sqref="A170:XFD170" start="0" length="0">
      <dxf>
        <font>
          <sz val="9"/>
          <color auto="1"/>
          <name val="Times New Roman"/>
          <scheme val="none"/>
        </font>
      </dxf>
    </rfmt>
    <rcc rId="0" sId="1" dxf="1">
      <nc r="A170"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70" t="inlineStr">
        <is>
          <t>690 1 16 01053 01 9000 140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70"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70"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70">
        <f>E169+1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70">
        <v>341.9</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70">
        <v>137.5</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70">
        <v>166</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70" start="0" length="0">
      <dxf>
        <numFmt numFmtId="4" formatCode="#,##0.00"/>
      </dxf>
    </rfmt>
  </rrc>
  <rrc rId="9890" sId="1" ref="A177:XFD177" action="deleteRow">
    <undo index="0" exp="ref" v="1" dr="E177" r="E178" sId="1"/>
    <rfmt sheetId="1" xfDxf="1" sqref="A177:XFD177" start="0" length="0">
      <dxf>
        <font>
          <sz val="9"/>
          <color auto="1"/>
          <name val="Times New Roman"/>
          <scheme val="none"/>
        </font>
      </dxf>
    </rfmt>
    <rcc rId="0" sId="1" dxf="1">
      <nc r="A177"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77" t="inlineStr">
        <is>
          <t>690 1 16 01063 01 0008 140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77"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77"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77">
        <f>E176+1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77">
        <v>8</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77">
        <v>9</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77">
        <v>9.66</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7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7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7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77" start="0" length="0">
      <dxf>
        <numFmt numFmtId="4" formatCode="#,##0.00"/>
      </dxf>
    </rfmt>
  </rrc>
  <rrc rId="9891" sId="1" ref="A178:XFD178" action="deleteRow">
    <undo index="0" exp="ref" v="1" dr="E178" r="E179" sId="1"/>
    <rfmt sheetId="1" xfDxf="1" sqref="A178:XFD178" start="0" length="0">
      <dxf>
        <font>
          <sz val="9"/>
          <color auto="1"/>
          <name val="Times New Roman"/>
          <scheme val="none"/>
        </font>
      </dxf>
    </rfmt>
    <rcc rId="0" sId="1" dxf="1">
      <nc r="A17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78" t="inlineStr">
        <is>
          <t>690 1 16 01063 01 0009 140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7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78"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78">
        <f>E177+1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78">
        <v>693.1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78">
        <v>492.34</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78">
        <v>463.72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7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7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7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78" start="0" length="0">
      <dxf>
        <numFmt numFmtId="4" formatCode="#,##0.00"/>
      </dxf>
    </rfmt>
  </rrc>
  <rrc rId="9892" sId="1" ref="A180:XFD180" action="deleteRow">
    <undo index="0" exp="ref" v="1" dr="E180" r="E181" sId="1"/>
    <rfmt sheetId="1" xfDxf="1" sqref="A180:XFD180" start="0" length="0">
      <dxf>
        <font>
          <sz val="9"/>
          <color auto="1"/>
          <name val="Times New Roman"/>
          <scheme val="none"/>
        </font>
      </dxf>
    </rfmt>
    <rcc rId="0" sId="1" dxf="1">
      <nc r="A180"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80" t="inlineStr">
        <is>
          <t>690 1 16 01063 01 0017 140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0"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80">
        <f>E179+1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0">
        <v>10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0">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0">
        <v>0.8</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80" start="0" length="0">
      <dxf>
        <numFmt numFmtId="4" formatCode="#,##0.00"/>
      </dxf>
    </rfmt>
  </rrc>
  <rrc rId="9893" sId="1" ref="A181:XFD181" action="deleteRow">
    <undo index="0" exp="ref" v="1" dr="E181" r="E182" sId="1"/>
    <rfmt sheetId="1" xfDxf="1" sqref="A181:XFD181" start="0" length="0">
      <dxf>
        <font>
          <sz val="9"/>
          <color auto="1"/>
          <name val="Times New Roman"/>
          <scheme val="none"/>
        </font>
      </dxf>
    </rfmt>
    <rcc rId="0" sId="1" dxf="1">
      <nc r="A181"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81" t="inlineStr">
        <is>
          <t>690 1 16 01063 01 0023 140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1"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81">
        <f>E180+1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1">
        <v>4</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1">
        <v>1.1599999999999999</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1">
        <v>1.56</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81" start="0" length="0">
      <dxf>
        <numFmt numFmtId="4" formatCode="#,##0.00"/>
      </dxf>
    </rfmt>
  </rrc>
  <rrc rId="9894" sId="1" ref="A182:XFD182" action="deleteRow">
    <undo index="0" exp="ref" v="1" dr="E182" r="E183" sId="1"/>
    <rfmt sheetId="1" xfDxf="1" sqref="A182:XFD182" start="0" length="0">
      <dxf>
        <font>
          <sz val="9"/>
          <color auto="1"/>
          <name val="Times New Roman"/>
          <scheme val="none"/>
        </font>
      </dxf>
    </rfmt>
    <rcc rId="0" sId="1" dxf="1">
      <nc r="A18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82" t="inlineStr">
        <is>
          <t>690 1 16 01063 01 0091 140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82">
        <f>E181+1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2">
        <v>100.9</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2">
        <v>89.42</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2">
        <v>70.81</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82" start="0" length="0">
      <dxf>
        <numFmt numFmtId="4" formatCode="#,##0.00"/>
      </dxf>
    </rfmt>
  </rrc>
  <rrc rId="9895" sId="1" ref="A183:XFD183" action="deleteRow">
    <undo index="0" exp="ref" v="1" dr="E183" r="E184" sId="1"/>
    <rfmt sheetId="1" xfDxf="1" sqref="A183:XFD183" start="0" length="0">
      <dxf>
        <font>
          <sz val="9"/>
          <color auto="1"/>
          <name val="Times New Roman"/>
          <scheme val="none"/>
        </font>
      </dxf>
    </rfmt>
    <rcc rId="0" sId="1" dxf="1">
      <nc r="A183"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83" t="inlineStr">
        <is>
          <t>690 1 16 01063 01 0101 140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3"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83">
        <f>E182+1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3">
        <v>549.6</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3">
        <v>423.8</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3">
        <v>434.71</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83" start="0" length="0">
      <dxf>
        <numFmt numFmtId="4" formatCode="#,##0.00"/>
      </dxf>
    </rfmt>
  </rrc>
  <rrc rId="9896" sId="1" ref="A184:XFD184" action="deleteRow">
    <undo index="0" exp="ref" v="1" dr="E184" r="E185" sId="1"/>
    <rfmt sheetId="1" xfDxf="1" sqref="A184:XFD184" start="0" length="0">
      <dxf>
        <font>
          <sz val="9"/>
          <color auto="1"/>
          <name val="Times New Roman"/>
          <scheme val="none"/>
        </font>
      </dxf>
    </rfmt>
    <rcc rId="0" sId="1" dxf="1">
      <nc r="A184"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184" t="inlineStr">
        <is>
          <t>690 1 16 01063 01 9000 140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4"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4"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184">
        <f>E183+1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4">
        <v>27.3</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4">
        <v>46.68</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4">
        <v>17.11</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fmt sheetId="1" sqref="L184" start="0" length="0">
      <dxf>
        <numFmt numFmtId="4" formatCode="#,##0.00"/>
      </dxf>
    </rfmt>
  </rrc>
  <rrc rId="9897" sId="1" ref="A203:XFD203" action="deleteRow">
    <undo index="0" exp="ref" v="1" dr="E203" r="E204" sId="1"/>
    <rfmt sheetId="1" xfDxf="1" sqref="A203:XFD203" start="0" length="0">
      <dxf>
        <font>
          <sz val="9"/>
          <color auto="1"/>
          <name val="Times New Roman"/>
          <scheme val="none"/>
        </font>
      </dxf>
    </rfmt>
    <rcc rId="0" sId="1" dxf="1">
      <nc r="A203"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03" t="inlineStr">
        <is>
          <t>690 1 16 01073 01 0017 140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03"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03"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03">
        <f>E202+1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03">
        <v>2.2999999999999998</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03">
        <v>0.3</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03">
        <v>50.5</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0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0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0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898" sId="1" ref="A205:XFD205" action="deleteRow">
    <undo index="0" exp="ref" v="1" dr="E205" r="E206" sId="1"/>
    <rfmt sheetId="1" xfDxf="1" sqref="A205:XFD205" start="0" length="0">
      <dxf>
        <font>
          <sz val="9"/>
          <color auto="1"/>
          <name val="Times New Roman"/>
          <scheme val="none"/>
        </font>
      </dxf>
    </rfmt>
    <rcc rId="0" sId="1" dxf="1">
      <nc r="A205"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05" t="inlineStr">
        <is>
          <t>690 1 16 01073 01 0027 140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0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05"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05">
        <f>E204+1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05">
        <v>120.1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05">
        <v>86.22</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05">
        <v>92.74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899" sId="1" ref="A238:XFD238" action="deleteRow">
    <undo index="0" exp="ref" v="1" dr="E238" r="E239" sId="1"/>
    <rfmt sheetId="1" xfDxf="1" sqref="A238:XFD238" start="0" length="0">
      <dxf>
        <font>
          <sz val="9"/>
          <color auto="1"/>
          <name val="Times New Roman"/>
          <scheme val="none"/>
        </font>
      </dxf>
    </rfmt>
    <rcc rId="0" sId="1" dxf="1">
      <nc r="A23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38" t="inlineStr">
        <is>
          <t>690 1 16 01083 01 0037 140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3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238"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38">
        <f>E237+1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38">
        <v>93.3</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38">
        <v>58.01</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38">
        <v>68.010000000000005</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3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3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3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0" sId="1" ref="A242:XFD242" action="deleteRow">
    <undo index="0" exp="ref" v="1" dr="E242" r="E243" sId="1"/>
    <rfmt sheetId="1" xfDxf="1" sqref="A242:XFD242" start="0" length="0">
      <dxf>
        <font>
          <sz val="9"/>
          <color auto="1"/>
          <name val="Times New Roman"/>
          <scheme val="none"/>
        </font>
      </dxf>
    </rfmt>
    <rcc rId="0" sId="1" dxf="1">
      <nc r="A24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42" t="inlineStr">
        <is>
          <t>690 1 16 01083 01 0281 140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4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24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42">
        <f>E241+1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42">
        <v>105.3</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42">
        <v>60.5</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42">
        <v>69.48</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4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4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4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1" sId="1" ref="A254:XFD254" action="deleteRow">
    <undo index="0" exp="ref" v="1" dr="E254" r="E255" sId="1"/>
    <rfmt sheetId="1" xfDxf="1" sqref="A254:XFD254" start="0" length="0">
      <dxf>
        <font>
          <sz val="9"/>
          <color auto="1"/>
          <name val="Times New Roman"/>
          <scheme val="none"/>
        </font>
      </dxf>
    </rfmt>
    <rcc rId="0" sId="1" dxf="1">
      <nc r="A254"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54" t="inlineStr">
        <is>
          <t>690 1 16 01093 01 0001 140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54"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54"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54">
        <f>E253+1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54">
        <v>37.5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54">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54">
        <v>3</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5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5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5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2" sId="1" ref="A266:XFD266" action="deleteRow">
    <undo index="0" exp="ref" v="1" dr="E266" r="E267" sId="1"/>
    <rfmt sheetId="1" xfDxf="1" sqref="A266:XFD266" start="0" length="0">
      <dxf>
        <font>
          <sz val="9"/>
          <color auto="1"/>
          <name val="Times New Roman"/>
          <scheme val="none"/>
        </font>
      </dxf>
    </rfmt>
    <rcc rId="0" sId="1" dxf="1">
      <nc r="A266"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66" t="inlineStr">
        <is>
          <t>690 1 16 01103 01 0003 140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66"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производства, заготовки, перевозки, хранения, переработки, использования и реализации подкарантинной продукции (подкарантинного материала, подкарантинного груза))</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66"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66">
        <f>E265+1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66">
        <v>2</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66">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6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3" sId="1" ref="A269:XFD269" action="deleteRow">
    <undo index="0" exp="ref" v="1" dr="E269" r="E270" sId="1"/>
    <rfmt sheetId="1" xfDxf="1" sqref="A269:XFD269" start="0" length="0">
      <dxf>
        <font>
          <sz val="9"/>
          <color auto="1"/>
          <name val="Times New Roman"/>
          <scheme val="none"/>
        </font>
      </dxf>
    </rfmt>
    <rcc rId="0" sId="1" dxf="1">
      <nc r="A26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69" t="inlineStr">
        <is>
          <t>690 1 16 01103 01 9000 140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69"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6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69">
        <f>E268+1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69">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69">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69">
        <v>0.2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6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6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6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4" sId="1" ref="A276:XFD276" action="deleteRow">
    <undo index="0" exp="ref" v="1" dr="E276" r="E277" sId="1"/>
    <rfmt sheetId="1" xfDxf="1" sqref="A276:XFD276" start="0" length="0">
      <dxf>
        <font>
          <sz val="9"/>
          <color auto="1"/>
          <name val="Times New Roman"/>
          <scheme val="none"/>
        </font>
      </dxf>
    </rfmt>
    <rcc rId="0" sId="1" dxf="1">
      <nc r="A276"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76" t="inlineStr">
        <is>
          <t>690 1 16 01113 01 9000 140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76"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76"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76">
        <f>E275+1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76">
        <v>19</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76">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76">
        <v>1.6</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7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7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7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5" sId="1" ref="A289:XFD289" action="deleteRow">
    <undo index="0" exp="ref" v="1" dr="E289" r="E290" sId="1"/>
    <rfmt sheetId="1" xfDxf="1" sqref="A289:XFD289" start="0" length="0">
      <dxf>
        <font>
          <sz val="9"/>
          <color auto="1"/>
          <name val="Times New Roman"/>
          <scheme val="none"/>
        </font>
      </dxf>
    </rfmt>
    <rcc rId="0" sId="1" dxf="1">
      <nc r="A28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89" t="inlineStr">
        <is>
          <t>690 1 16 01133 01 9000 140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89"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8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89">
        <f>E288+1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89">
        <v>3.2</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89">
        <v>0.5</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89">
        <v>0.77</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6" sId="1" ref="A296:XFD296" action="deleteRow">
    <undo index="0" exp="ref" v="1" dr="E296" r="E297" sId="1"/>
    <rfmt sheetId="1" xfDxf="1" sqref="A296:XFD296" start="0" length="0">
      <dxf>
        <font>
          <sz val="9"/>
          <color auto="1"/>
          <name val="Times New Roman"/>
          <scheme val="none"/>
        </font>
      </dxf>
    </rfmt>
    <rcc rId="0" sId="1" dxf="1">
      <nc r="A296"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96" t="inlineStr">
        <is>
          <t>690 1 16 01143 01 0005 140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9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продажу товаров, выполнение работ либо оказание услуг при отсутствии установленной информации либо неприменение в установленных федеральными законами случаях контрольно-кассовой техники)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96"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96">
        <f>E295+1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96">
        <v>0.5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96">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9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9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9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9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7" sId="1" ref="A297:XFD297" action="deleteRow">
    <undo index="0" exp="ref" v="1" dr="E297" r="E298" sId="1"/>
    <rfmt sheetId="1" xfDxf="1" sqref="A297:XFD297" start="0" length="0">
      <dxf>
        <font>
          <sz val="9"/>
          <color auto="1"/>
          <name val="Times New Roman"/>
          <scheme val="none"/>
        </font>
      </dxf>
    </rfmt>
    <rcc rId="0" sId="1" dxf="1">
      <nc r="A297"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297" t="inlineStr">
        <is>
          <t>690 1 16 01143 01 0016 140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97" t="inlineStr">
        <is>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97"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297">
        <f>E296+1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97">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97">
        <v>4.51</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97">
        <v>23.99</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9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9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9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8" sId="1" ref="A303:XFD303" action="deleteRow">
    <undo index="0" exp="ref" v="1" dr="E303" r="E304" sId="1"/>
    <rfmt sheetId="1" xfDxf="1" sqref="A303:XFD303" start="0" length="0">
      <dxf>
        <font>
          <sz val="9"/>
          <color auto="1"/>
          <name val="Times New Roman"/>
          <scheme val="none"/>
        </font>
      </dxf>
    </rfmt>
    <rcc rId="0" sId="1" dxf="1">
      <nc r="A303"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03" t="inlineStr">
        <is>
          <t>690 1 16 01143 01 0101 140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0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03"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03">
        <f>E302+1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03">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03">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03">
        <v>0.5</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0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0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0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09" sId="1" ref="A304:XFD304" action="deleteRow">
    <undo index="0" exp="ref" v="1" dr="E304" r="E305" sId="1"/>
    <rfmt sheetId="1" xfDxf="1" sqref="A304:XFD304" start="0" length="0">
      <dxf>
        <font>
          <sz val="9"/>
          <color auto="1"/>
          <name val="Times New Roman"/>
          <scheme val="none"/>
        </font>
      </dxf>
    </rfmt>
    <rcc rId="0" sId="1" dxf="1">
      <nc r="A304"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04" t="inlineStr">
        <is>
          <t>690 1 16 01143 01 0102 140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0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04"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04">
        <f>E303+1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04">
        <v>100.5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04">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04">
        <v>8.4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0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0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0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0" sId="1" ref="A306:XFD306" action="deleteRow">
    <undo index="0" exp="ref" v="1" dr="E306" r="E307" sId="1"/>
    <rfmt sheetId="1" xfDxf="1" sqref="A306:XFD306" start="0" length="0">
      <dxf>
        <font>
          <sz val="9"/>
          <color auto="1"/>
          <name val="Times New Roman"/>
          <scheme val="none"/>
        </font>
      </dxf>
    </rfmt>
    <rcc rId="0" sId="1" dxf="1">
      <nc r="A306"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06" t="inlineStr">
        <is>
          <t>690 1 16 01143 01 0171 140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0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06"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06">
        <f>E305+1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06">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06">
        <v>0.46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06">
        <v>0.47</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0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0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06">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1" sId="1" ref="A312:XFD312" action="deleteRow">
    <undo index="0" exp="ref" v="1" dr="E312" r="E313" sId="1"/>
    <rfmt sheetId="1" xfDxf="1" sqref="A312:XFD312" start="0" length="0">
      <dxf>
        <font>
          <sz val="9"/>
          <color auto="1"/>
          <name val="Times New Roman"/>
          <scheme val="none"/>
        </font>
      </dxf>
    </rfmt>
    <rcc rId="0" sId="1" dxf="1">
      <nc r="A31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2" t="inlineStr">
        <is>
          <t>690 1 16 01143 01 9000 140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2">
        <f>E311+1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2">
        <v>260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2">
        <v>34.68</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2">
        <v>48.91</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2" sId="1" ref="A314:XFD314" action="deleteRow">
    <undo index="0" exp="ref" v="1" dr="E314" r="E315" sId="1"/>
    <rfmt sheetId="1" xfDxf="1" sqref="A314:XFD314" start="0" length="0">
      <dxf>
        <font>
          <sz val="9"/>
          <color auto="1"/>
          <name val="Times New Roman"/>
          <scheme val="none"/>
        </font>
      </dxf>
    </rfmt>
    <rcc rId="0" sId="1" dxf="1">
      <nc r="A314"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4" t="inlineStr">
        <is>
          <t>690 1 16 01153 01 0005 140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4" t="inlineStr">
        <is>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4"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4">
        <f>E313+1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4">
        <v>30.9</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4">
        <v>26.87</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4">
        <v>24.64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3" sId="1" ref="A315:XFD315" action="deleteRow">
    <undo index="0" exp="ref" v="1" dr="E315" r="E316" sId="1"/>
    <rfmt sheetId="1" xfDxf="1" sqref="A315:XFD315" start="0" length="0">
      <dxf>
        <font>
          <sz val="9"/>
          <color auto="1"/>
          <name val="Times New Roman"/>
          <scheme val="none"/>
        </font>
      </dxf>
    </rfmt>
    <rcc rId="0" sId="1" dxf="1">
      <nc r="A315"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5" t="inlineStr">
        <is>
          <t>690 1 16 01153 01 0006 140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5"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5">
        <f>E314+1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5">
        <v>207.4</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5">
        <v>100.8</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5">
        <v>109.2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4" sId="1" ref="A317:XFD317" action="deleteRow">
    <undo index="0" exp="ref" v="1" dr="E317" r="E318" sId="1"/>
    <rfmt sheetId="1" xfDxf="1" sqref="A317:XFD317" start="0" length="0">
      <dxf>
        <font>
          <sz val="9"/>
          <color auto="1"/>
          <name val="Times New Roman"/>
          <scheme val="none"/>
        </font>
      </dxf>
    </rfmt>
    <rcc rId="0" sId="1" dxf="1">
      <nc r="A317"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7" t="inlineStr">
        <is>
          <t>690 1 16 01153 01 0012 140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7"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7">
        <f>E316+1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7">
        <v>2.5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7">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7">
        <v>0.2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5" sId="1" ref="A318:XFD318" action="deleteRow">
    <undo index="0" exp="ref" v="1" dr="E318" r="E319" sId="1"/>
    <rfmt sheetId="1" xfDxf="1" sqref="A318:XFD318" start="0" length="0">
      <dxf>
        <font>
          <sz val="9"/>
          <color auto="1"/>
          <name val="Times New Roman"/>
          <scheme val="none"/>
        </font>
      </dxf>
    </rfmt>
    <rcc rId="0" sId="1" dxf="1">
      <nc r="A31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8" t="inlineStr">
        <is>
          <t>690 1 16 01153 01 9000 140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8"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8"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8">
        <f>E317+1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8">
        <v>128.80000000000001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8">
        <v>6.46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8">
        <v>16.52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6" sId="1" ref="A324:XFD324" action="deleteRow">
    <undo index="0" exp="ref" v="1" dr="E324" r="E325" sId="1"/>
    <rfmt sheetId="1" xfDxf="1" sqref="A324:XFD324" start="0" length="0">
      <dxf>
        <font>
          <sz val="9"/>
          <color auto="1"/>
          <name val="Times New Roman"/>
          <scheme val="none"/>
        </font>
      </dxf>
    </rfmt>
    <rcc rId="0" sId="1" dxf="1">
      <nc r="A324"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24" t="inlineStr">
        <is>
          <t>690 1 16 01163 01 0000 140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24" t="inlineStr">
        <is>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24"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24">
        <f>E323+1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24">
        <v>0.8</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24">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2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2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2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24">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7" sId="1" ref="A328:XFD328" action="deleteRow">
    <undo index="0" exp="ref" v="1" dr="E328" r="E329" sId="1"/>
    <rfmt sheetId="1" xfDxf="1" sqref="A328:XFD328" start="0" length="0">
      <dxf>
        <font>
          <sz val="9"/>
          <color auto="1"/>
          <name val="Times New Roman"/>
          <scheme val="none"/>
        </font>
      </dxf>
    </rfmt>
    <rcc rId="0" sId="1" dxf="1">
      <nc r="A32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28" t="inlineStr">
        <is>
          <t>690 1 16 01173 01 0007 140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28"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28"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28">
        <f>E327+1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28">
        <v>6.1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28">
        <v>7.67</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28">
        <v>6.18</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2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2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2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8" sId="1" ref="A329:XFD329" action="deleteRow">
    <undo index="0" exp="ref" v="1" dr="E329" r="E330" sId="1"/>
    <rfmt sheetId="1" xfDxf="1" sqref="A329:XFD329" start="0" length="0">
      <dxf>
        <font>
          <sz val="9"/>
          <color auto="1"/>
          <name val="Times New Roman"/>
          <scheme val="none"/>
        </font>
      </dxf>
    </rfmt>
    <rcc rId="0" sId="1" dxf="1">
      <nc r="A32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29" t="inlineStr">
        <is>
          <t>690 1 16 01173 01 0008 140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2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2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29">
        <f>E328+1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29">
        <v>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29">
        <v>3.01</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29">
        <v>3.01</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2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2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2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19" sId="1" ref="A331:XFD331" action="deleteRow">
    <undo index="0" exp="ref" v="1" dr="E331" r="E332" sId="1"/>
    <rfmt sheetId="1" xfDxf="1" sqref="A331:XFD331" start="0" length="0">
      <dxf>
        <font>
          <sz val="9"/>
          <color auto="1"/>
          <name val="Times New Roman"/>
          <scheme val="none"/>
        </font>
      </dxf>
    </rfmt>
    <rcc rId="0" sId="1" dxf="1">
      <nc r="A331"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31" t="inlineStr">
        <is>
          <t>690 1 16 01173 01 9000 140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31"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31"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31">
        <f>E330+1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31">
        <v>14.6</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31">
        <v>1.64</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31">
        <v>2.84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3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3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3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0" sId="1" ref="A351:XFD351" action="deleteRow">
    <undo index="0" exp="ref" v="1" dr="E351" r="E352" sId="1"/>
    <rfmt sheetId="1" xfDxf="1" sqref="A351:XFD351" start="0" length="0">
      <dxf>
        <font>
          <sz val="9"/>
          <color auto="1"/>
          <name val="Times New Roman"/>
          <scheme val="none"/>
        </font>
      </dxf>
    </rfmt>
    <rcc rId="0" sId="1" dxf="1">
      <nc r="A351"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51" t="inlineStr">
        <is>
          <t>690 1 16 01193 01 0005 140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5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51"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51">
        <f>E350+1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51">
        <v>1563.4</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51">
        <v>180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51">
        <v>310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5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5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51">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1" sId="1" ref="A357:XFD357" action="deleteRow">
    <undo index="0" exp="ref" v="1" dr="E357" r="E358" sId="1"/>
    <rfmt sheetId="1" xfDxf="1" sqref="A357:XFD357" start="0" length="0">
      <dxf>
        <font>
          <sz val="9"/>
          <color auto="1"/>
          <name val="Times New Roman"/>
          <scheme val="none"/>
        </font>
      </dxf>
    </rfmt>
    <rcc rId="0" sId="1" dxf="1">
      <nc r="A357"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57" t="inlineStr">
        <is>
          <t>690 1 16 01193 01 0007 140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5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57"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57">
        <f>E356+1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57">
        <v>32.1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57">
        <v>1.5</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57">
        <v>4.2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5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5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5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2" sId="1" ref="A359:XFD359" action="deleteRow">
    <undo index="0" exp="ref" v="1" dr="E359" r="E360" sId="1"/>
    <rfmt sheetId="1" xfDxf="1" sqref="A359:XFD359" start="0" length="0">
      <dxf>
        <font>
          <sz val="9"/>
          <color auto="1"/>
          <name val="Times New Roman"/>
          <scheme val="none"/>
        </font>
      </dxf>
    </rfmt>
    <rcc rId="0" sId="1" dxf="1">
      <nc r="A35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59" t="inlineStr">
        <is>
          <t>690 1 16 01193 01 0012 140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5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5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59">
        <f>E358+1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59">
        <v>12.1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59">
        <v>11.96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59">
        <v>9.9600000000000009</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5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5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5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3" sId="1" ref="A360:XFD360" action="deleteRow">
    <undo index="0" exp="ref" v="1" dr="E360" r="E361" sId="1"/>
    <rfmt sheetId="1" xfDxf="1" sqref="A360:XFD360" start="0" length="0">
      <dxf>
        <font>
          <sz val="9"/>
          <color auto="1"/>
          <name val="Times New Roman"/>
          <scheme val="none"/>
        </font>
      </dxf>
    </rfmt>
    <rcc rId="0" sId="1" dxf="1">
      <nc r="A360"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60" t="inlineStr">
        <is>
          <t>690 1 16 01193 01 0013 140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6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60"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60">
        <f>E359+1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60">
        <v>44</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60">
        <v>51.33</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60">
        <v>50.45</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6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6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6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4" sId="1" ref="A362:XFD362" action="deleteRow">
    <undo index="0" exp="ref" v="1" dr="E362" r="E363" sId="1"/>
    <rfmt sheetId="1" xfDxf="1" sqref="A362:XFD362" start="0" length="0">
      <dxf>
        <font>
          <sz val="9"/>
          <color auto="1"/>
          <name val="Times New Roman"/>
          <scheme val="none"/>
        </font>
      </dxf>
    </rfmt>
    <rcc rId="0" sId="1" dxf="1">
      <nc r="A36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62" t="inlineStr">
        <is>
          <t>690 1 16 01193 01 0020 140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6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6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62">
        <f>E361+1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62">
        <v>92.8</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62">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62">
        <v>7.7</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6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6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6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5" sId="1" ref="A365:XFD365" action="deleteRow">
    <undo index="0" exp="ref" v="1" dr="E365" r="E366" sId="1"/>
    <rfmt sheetId="1" xfDxf="1" sqref="A365:XFD365" start="0" length="0">
      <dxf>
        <font>
          <sz val="9"/>
          <color auto="1"/>
          <name val="Times New Roman"/>
          <scheme val="none"/>
        </font>
      </dxf>
    </rfmt>
    <rcc rId="0" sId="1" dxf="1">
      <nc r="A365"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65" t="inlineStr">
        <is>
          <t>690 1 16 01193 01 0029 140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6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65"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65">
        <f>E364+1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65">
        <v>530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65">
        <v>110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65">
        <v>134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6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6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6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6" sId="1" ref="A367:XFD367" action="deleteRow">
    <undo index="0" exp="ref" v="1" dr="E367" r="E368" sId="1"/>
    <rfmt sheetId="1" xfDxf="1" sqref="A367:XFD367" start="0" length="0">
      <dxf>
        <font>
          <sz val="9"/>
          <color auto="1"/>
          <name val="Times New Roman"/>
          <scheme val="none"/>
        </font>
      </dxf>
    </rfmt>
    <rcc rId="0" sId="1" dxf="1">
      <nc r="A367"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67" t="inlineStr">
        <is>
          <t>690 1 16 01193 01 0030 140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6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67"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67">
        <f>E366+1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67">
        <v>30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67">
        <v>-3</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6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6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6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6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7" sId="1" ref="A372:XFD372" action="deleteRow">
    <undo index="0" exp="ref" v="1" dr="E372" r="E373" sId="1"/>
    <rfmt sheetId="1" xfDxf="1" sqref="A372:XFD372" start="0" length="0">
      <dxf>
        <font>
          <sz val="9"/>
          <color auto="1"/>
          <name val="Times New Roman"/>
          <scheme val="none"/>
        </font>
      </dxf>
    </rfmt>
    <rcc rId="0" sId="1" dxf="1">
      <nc r="A37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72" t="inlineStr">
        <is>
          <t>690 1 16 01193 01 0401 140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7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37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72">
        <f>E371+1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72">
        <v>241.3</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72">
        <v>63.95</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72">
        <v>83.61</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7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7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7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8" sId="1" ref="A378:XFD378" action="deleteRow">
    <undo index="0" exp="ref" v="1" dr="E378" r="E379" sId="1"/>
    <rfmt sheetId="1" xfDxf="1" sqref="A378:XFD378" start="0" length="0">
      <dxf>
        <font>
          <sz val="9"/>
          <color auto="1"/>
          <name val="Times New Roman"/>
          <scheme val="none"/>
        </font>
      </dxf>
    </rfmt>
    <rcc rId="0" sId="1" dxf="1">
      <nc r="A37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78" t="inlineStr">
        <is>
          <t>690 1 16 01193 01 9000 140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7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78"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78">
        <f>E377+1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78">
        <v>87.6</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78">
        <v>52.9</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78">
        <v>53.46</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7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7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7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29" sId="1" ref="A383:XFD383" action="deleteRow">
    <undo index="0" exp="ref" v="1" dr="E383" r="E384" sId="1"/>
    <rfmt sheetId="1" xfDxf="1" sqref="A383:XFD383" start="0" length="0">
      <dxf>
        <font>
          <sz val="9"/>
          <color auto="1"/>
          <name val="Times New Roman"/>
          <scheme val="none"/>
        </font>
      </dxf>
    </rfmt>
    <rcc rId="0" sId="1" dxf="1">
      <nc r="A383"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83" t="inlineStr">
        <is>
          <t>690 1 16 01203 01 0005 140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8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83"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83">
        <f>E382+1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83">
        <v>0.1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83">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8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0" sId="1" ref="A385:XFD385" action="deleteRow">
    <undo index="0" exp="ref" v="1" dr="E385" r="E386" sId="1"/>
    <rfmt sheetId="1" xfDxf="1" sqref="A385:XFD385" start="0" length="0">
      <dxf>
        <font>
          <sz val="9"/>
          <color auto="1"/>
          <name val="Times New Roman"/>
          <scheme val="none"/>
        </font>
      </dxf>
    </rfmt>
    <rcc rId="0" sId="1" dxf="1">
      <nc r="A385"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85" t="inlineStr">
        <is>
          <t>690 1 16 01203 01 0006 140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8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85"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85">
        <f>E384+1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85">
        <v>0.5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85">
        <v>35.369999999999997</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85">
        <v>35.369999999999997</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8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8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8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1" sId="1" ref="A387:XFD387" action="deleteRow">
    <undo index="0" exp="ref" v="1" dr="E387" r="E388" sId="1"/>
    <rfmt sheetId="1" xfDxf="1" sqref="A387:XFD387" start="0" length="0">
      <dxf>
        <font>
          <sz val="9"/>
          <color auto="1"/>
          <name val="Times New Roman"/>
          <scheme val="none"/>
        </font>
      </dxf>
    </rfmt>
    <rcc rId="0" sId="1" dxf="1">
      <nc r="A387"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87" t="inlineStr">
        <is>
          <t>690 1 16 01203 01 0008 140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87"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87"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87">
        <f>E386+1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87">
        <v>251.5</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87">
        <v>24.21</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87">
        <v>38.799999999999997</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8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8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87">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2" sId="1" ref="A388:XFD388" action="deleteRow">
    <undo index="0" exp="ref" v="1" dr="E388" r="E389" sId="1"/>
    <rfmt sheetId="1" xfDxf="1" sqref="A388:XFD388" start="0" length="0">
      <dxf>
        <font>
          <sz val="9"/>
          <color auto="1"/>
          <name val="Times New Roman"/>
          <scheme val="none"/>
        </font>
      </dxf>
    </rfmt>
    <rcc rId="0" sId="1" dxf="1">
      <nc r="A38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88" t="inlineStr">
        <is>
          <t>690 1 16 01203 01 0010 140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8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88"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88">
        <f>E387+1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88">
        <v>10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88">
        <v>46.56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88">
        <v>41.56</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8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8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8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3" sId="1" ref="A389:XFD389" action="deleteRow">
    <undo index="0" exp="ref" v="1" dr="E389" r="E390" sId="1"/>
    <rfmt sheetId="1" xfDxf="1" sqref="A389:XFD389" start="0" length="0">
      <dxf>
        <font>
          <sz val="9"/>
          <color auto="1"/>
          <name val="Times New Roman"/>
          <scheme val="none"/>
        </font>
      </dxf>
    </rfmt>
    <rcc rId="0" sId="1" dxf="1">
      <nc r="A38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89" t="inlineStr">
        <is>
          <t>690 1 16 01203 01 0012 140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8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8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89">
        <f>E388+1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89">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89">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8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4" sId="1" ref="A390:XFD390" action="deleteRow">
    <undo index="0" exp="ref" v="1" dr="E390" r="E391" sId="1"/>
    <rfmt sheetId="1" xfDxf="1" sqref="A390:XFD390" start="0" length="0">
      <dxf>
        <font>
          <sz val="9"/>
          <color auto="1"/>
          <name val="Times New Roman"/>
          <scheme val="none"/>
        </font>
      </dxf>
    </rfmt>
    <rcc rId="0" sId="1" dxf="1">
      <nc r="A390"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90" t="inlineStr">
        <is>
          <t>690 1 16 01203 01 0013 140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9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90"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90">
        <f>E389+1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90">
        <v>20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90">
        <v>75.52</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90">
        <v>77.53</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9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9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9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5" sId="1" ref="A392:XFD392" action="deleteRow">
    <undo index="0" exp="ref" v="1" dr="E392" r="E393" sId="1"/>
    <rfmt sheetId="1" xfDxf="1" sqref="A392:XFD392" start="0" length="0">
      <dxf>
        <font>
          <sz val="9"/>
          <color auto="1"/>
          <name val="Times New Roman"/>
          <scheme val="none"/>
        </font>
      </dxf>
    </rfmt>
    <rcc rId="0" sId="1" dxf="1">
      <nc r="A39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92" t="inlineStr">
        <is>
          <t>690 1 16 01203 01 0021 140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92"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9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92">
        <f>E391+1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92">
        <v>87.3</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92">
        <v>24.56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92">
        <v>26.52</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9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9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9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6" sId="1" ref="A399:XFD399" action="deleteRow">
    <undo index="0" exp="ref" v="1" dr="E399" r="E400" sId="1"/>
    <rfmt sheetId="1" xfDxf="1" sqref="A399:XFD399" start="0" length="0">
      <dxf>
        <font>
          <sz val="9"/>
          <color auto="1"/>
          <name val="Times New Roman"/>
          <scheme val="none"/>
        </font>
      </dxf>
    </rfmt>
    <rcc rId="0" sId="1" dxf="1">
      <nc r="A39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99" t="inlineStr">
        <is>
          <t>690 1 16 01203 01 9000 140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9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9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99">
        <f>E398+1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99">
        <v>7743.4</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99">
        <v>7651.09</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99">
        <v>7663.84</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9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9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9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7" sId="1" ref="A400:XFD400" action="deleteRow">
    <undo index="0" exp="ref" v="1" dr="E400" r="E401" sId="1"/>
    <rfmt sheetId="1" xfDxf="1" sqref="A400:XFD400" start="0" length="0">
      <dxf>
        <font>
          <sz val="9"/>
          <color auto="1"/>
          <name val="Times New Roman"/>
          <scheme val="none"/>
        </font>
      </dxf>
    </rfmt>
    <rcc rId="0" sId="1" dxf="1">
      <nc r="A400"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400" t="inlineStr">
        <is>
          <t>690 1 16 01213 01 0000 140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00" t="inlineStr">
        <is>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00"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400">
        <f>E399+1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00">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00">
        <v>4.7300000000000004</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0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0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0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0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8" sId="1" ref="A402:XFD402" action="deleteRow">
    <undo index="0" exp="ref" v="1" dr="E402" r="E403" sId="1"/>
    <rfmt sheetId="1" xfDxf="1" sqref="A402:XFD402" start="0" length="0">
      <dxf>
        <font>
          <sz val="9"/>
          <color auto="1"/>
          <name val="Times New Roman"/>
          <scheme val="none"/>
        </font>
      </dxf>
    </rfmt>
    <rcc rId="0" sId="1" dxf="1">
      <nc r="A40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402" t="inlineStr">
        <is>
          <t>690 1 16 01333 01 0000 140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02" t="inlineStr">
        <is>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02"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402">
        <f>E401+1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02">
        <v>1225.4000000000001</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02">
        <v>104.17</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02">
        <v>149.63</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0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0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0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39" sId="1" ref="A409:XFD409" action="deleteRow">
    <undo index="0" exp="ref" v="1" dr="E409" r="E410" sId="1"/>
    <rfmt sheetId="1" xfDxf="1" sqref="A409:XFD409" start="0" length="0">
      <dxf>
        <font>
          <sz val="9"/>
          <color auto="1"/>
          <name val="Times New Roman"/>
          <scheme val="none"/>
        </font>
      </dxf>
    </rfmt>
    <rcc rId="0" sId="1" dxf="1">
      <nc r="A409"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409" t="inlineStr">
        <is>
          <t>690 1 16 02010 02 9000 140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09"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(иные штрафы)</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09" t="inlineStr">
        <is>
          <t>Аппарат Губернатора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409">
        <f>E408+1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09">
        <v>129.9</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09">
        <v>43.89</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09">
        <v>14.45</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0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0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09">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940" sId="1" numFmtId="4">
    <oc r="H71">
      <v>275</v>
    </oc>
    <nc r="H71">
      <v>245</v>
    </nc>
  </rcc>
  <rcc rId="9941" sId="1" numFmtId="4">
    <oc r="I71">
      <v>245</v>
    </oc>
    <nc r="I71">
      <v>305</v>
    </nc>
  </rcc>
  <rcc rId="9942" sId="1" numFmtId="4">
    <oc r="J71">
      <v>245</v>
    </oc>
    <nc r="J71">
      <v>305</v>
    </nc>
  </rcc>
  <rcc rId="9943" sId="1" numFmtId="4">
    <oc r="K71">
      <v>245</v>
    </oc>
    <nc r="K71">
      <v>305</v>
    </nc>
  </rcc>
  <rfmt sheetId="1" sqref="A71:XFD71" start="0" length="2147483647">
    <dxf>
      <font>
        <color theme="1"/>
      </font>
    </dxf>
  </rfmt>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свод!$A$9:$EZ$580</formula>
    <oldFormula>свод!$A$9:$EZ$580</oldFormula>
  </rdn>
  <rcv guid="{DE04992C-7D1E-4994-A00D-67B1EE7F80BF}"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168" sId="1" numFmtId="4">
    <oc r="I400">
      <v>34.15</v>
    </oc>
    <nc r="I400">
      <v>0</v>
    </nc>
  </rcc>
  <rcc rId="9169" sId="1" numFmtId="4">
    <oc r="J400">
      <v>34.15</v>
    </oc>
    <nc r="J400">
      <v>0</v>
    </nc>
  </rcc>
  <rcc rId="9170" sId="1" numFmtId="4">
    <oc r="K400">
      <v>34.15</v>
    </oc>
    <nc r="K400">
      <v>0</v>
    </nc>
  </rcc>
  <rfmt sheetId="1" sqref="A400:XFD400" start="0" length="2147483647">
    <dxf>
      <font>
        <color theme="1"/>
      </font>
    </dxf>
  </rfmt>
  <rcc rId="9171" sId="1" numFmtId="4">
    <oc r="I407">
      <v>41.4</v>
    </oc>
    <nc r="I407">
      <v>3</v>
    </nc>
  </rcc>
  <rcc rId="9172" sId="1" numFmtId="4">
    <oc r="J407">
      <v>41.4</v>
    </oc>
    <nc r="J407">
      <v>3</v>
    </nc>
  </rcc>
  <rcc rId="9173" sId="1" numFmtId="4">
    <oc r="K407">
      <v>41.4</v>
    </oc>
    <nc r="K407">
      <v>3</v>
    </nc>
  </rcc>
  <rfmt sheetId="1" sqref="A407:XFD407" start="0" length="2147483647">
    <dxf>
      <font>
        <color theme="1"/>
      </font>
    </dxf>
  </rfmt>
  <rfmt sheetId="1" sqref="A468:XFD468" start="0" length="2147483647">
    <dxf>
      <font>
        <color theme="1"/>
      </font>
    </dxf>
  </rfmt>
  <rfmt sheetId="1" sqref="A477:XFD477" start="0" length="2147483647">
    <dxf>
      <font>
        <color theme="1"/>
      </font>
    </dxf>
  </rfmt>
  <rfmt sheetId="1" sqref="A488:XFD488" start="0" length="2147483647">
    <dxf>
      <font>
        <color theme="1"/>
      </font>
    </dxf>
  </rfmt>
  <rfmt sheetId="1" sqref="A494:XFD494" start="0" length="2147483647">
    <dxf>
      <font>
        <color theme="1"/>
      </font>
    </dxf>
  </rfmt>
  <rfmt sheetId="1" sqref="A502:XFD502" start="0" length="2147483647">
    <dxf>
      <font>
        <color theme="1"/>
      </font>
    </dxf>
  </rfmt>
  <rfmt sheetId="1" sqref="A597:XFD597" start="0" length="2147483647">
    <dxf>
      <font>
        <color theme="1"/>
      </font>
    </dxf>
  </rfmt>
  <rfmt sheetId="1" sqref="A177:XFD177" start="0" length="2147483647">
    <dxf>
      <font>
        <color theme="1"/>
      </font>
    </dxf>
  </rfmt>
  <rfmt sheetId="1" sqref="A227:XFD227" start="0" length="2147483647">
    <dxf>
      <font>
        <color theme="1"/>
      </font>
    </dxf>
  </rfmt>
  <rcc rId="9174" sId="1" numFmtId="4">
    <oc r="H351">
      <v>60</v>
    </oc>
    <nc r="H351">
      <v>15</v>
    </nc>
  </rcc>
  <rcc rId="9175" sId="1" numFmtId="4">
    <oc r="I351">
      <v>100</v>
    </oc>
    <nc r="I351">
      <v>0</v>
    </nc>
  </rcc>
  <rcc rId="9176" sId="1" numFmtId="4">
    <oc r="J351">
      <v>100</v>
    </oc>
    <nc r="J351">
      <v>0</v>
    </nc>
  </rcc>
  <rcc rId="9177" sId="1" numFmtId="4">
    <oc r="K351">
      <v>100</v>
    </oc>
    <nc r="K351">
      <v>0</v>
    </nc>
  </rcc>
  <rfmt sheetId="1" sqref="A351:XFD351" start="0" length="2147483647">
    <dxf>
      <font>
        <color theme="1"/>
      </font>
    </dxf>
  </rfmt>
  <rcc rId="9178" sId="1" numFmtId="4">
    <oc r="H353">
      <v>40</v>
    </oc>
    <nc r="H353">
      <v>134.86000000000001</v>
    </nc>
  </rcc>
  <rcc rId="9179" sId="1" numFmtId="4">
    <oc r="I353">
      <v>0</v>
    </oc>
    <nc r="I353">
      <v>100</v>
    </nc>
  </rcc>
  <rcc rId="9180" sId="1" numFmtId="4">
    <oc r="J353">
      <v>0</v>
    </oc>
    <nc r="J353">
      <v>100</v>
    </nc>
  </rcc>
  <rcc rId="9181" sId="1" numFmtId="4">
    <oc r="K353">
      <v>0</v>
    </oc>
    <nc r="K353">
      <v>100</v>
    </nc>
  </rcc>
  <rfmt sheetId="1" sqref="A353:XFD353" start="0" length="2147483647">
    <dxf>
      <font>
        <color theme="1"/>
      </font>
    </dxf>
  </rfmt>
  <rfmt sheetId="1" sqref="A423:XFD423" start="0" length="2147483647">
    <dxf>
      <font>
        <color theme="1"/>
      </font>
    </dxf>
  </rfmt>
  <rfmt sheetId="1" sqref="A469:XFD469" start="0" length="2147483647">
    <dxf>
      <font>
        <color theme="1"/>
      </font>
    </dxf>
  </rfmt>
  <rfmt sheetId="1" sqref="A478:XFD478" start="0" length="2147483647">
    <dxf>
      <font>
        <color theme="1"/>
      </font>
    </dxf>
  </rfmt>
  <rfmt sheetId="1" sqref="A495:XFD495" start="0" length="2147483647">
    <dxf>
      <font>
        <color theme="1"/>
      </font>
    </dxf>
  </rfmt>
  <rfmt sheetId="1" sqref="A598:XFD598" start="0" length="2147483647">
    <dxf>
      <font>
        <color theme="1"/>
      </font>
    </dxf>
  </rfmt>
  <rdn rId="0" localSheetId="1" customView="1" name="Z_DE04992C_7D1E_4994_A00D_67B1EE7F80BF_.wvu.PrintTitles" hidden="1" oldHidden="1">
    <formula>свод!$6:$8</formula>
  </rdn>
  <rdn rId="0" localSheetId="1" customView="1" name="Z_DE04992C_7D1E_4994_A00D_67B1EE7F80BF_.wvu.FilterData" hidden="1" oldHidden="1">
    <formula>свод!$A$9:$EZ$624</formula>
  </rdn>
  <rcv guid="{DE04992C-7D1E-4994-A00D-67B1EE7F80BF}"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86:XFD186" start="0" length="2147483647">
    <dxf>
      <font>
        <color theme="1"/>
      </font>
    </dxf>
  </rfmt>
  <rfmt sheetId="1" sqref="A188:XFD188" start="0" length="2147483647">
    <dxf>
      <font>
        <color theme="1"/>
      </font>
    </dxf>
  </rfmt>
  <rfmt sheetId="1" sqref="A198:XFD198" start="0" length="2147483647">
    <dxf>
      <font>
        <color theme="1"/>
      </font>
    </dxf>
  </rfmt>
  <rfmt sheetId="1" sqref="A217:XFD217" start="0" length="2147483647">
    <dxf>
      <font>
        <color theme="1"/>
      </font>
    </dxf>
  </rfmt>
  <rfmt sheetId="1" sqref="A219:XFD219" start="0" length="2147483647">
    <dxf>
      <font>
        <color theme="1"/>
      </font>
    </dxf>
  </rfmt>
  <rfmt sheetId="1" sqref="A220:XFD220" start="0" length="2147483647">
    <dxf>
      <font>
        <color theme="1"/>
      </font>
    </dxf>
  </rfmt>
  <rfmt sheetId="1" sqref="A221:XFD221" start="0" length="2147483647">
    <dxf>
      <font>
        <color theme="1"/>
      </font>
    </dxf>
  </rfmt>
  <rfmt sheetId="1" sqref="A222:XFD222" start="0" length="2147483647">
    <dxf>
      <font>
        <color theme="1"/>
      </font>
    </dxf>
  </rfmt>
  <rfmt sheetId="1" sqref="A225:XFD225" start="0" length="2147483647">
    <dxf>
      <font>
        <color theme="1"/>
      </font>
    </dxf>
  </rfmt>
  <rfmt sheetId="1" sqref="A325:XFD325" start="0" length="2147483647">
    <dxf>
      <font>
        <color theme="1"/>
      </font>
    </dxf>
  </rfmt>
  <rfmt sheetId="1" sqref="A348:XFD348" start="0" length="2147483647">
    <dxf>
      <font>
        <color theme="1"/>
      </font>
    </dxf>
  </rfmt>
  <rfmt sheetId="1" sqref="A369:XFD369" start="0" length="2147483647">
    <dxf>
      <font>
        <color theme="1"/>
      </font>
    </dxf>
  </rfmt>
  <rfmt sheetId="1" sqref="A376:XFD376" start="0" length="2147483647">
    <dxf>
      <font>
        <color theme="1"/>
      </font>
    </dxf>
  </rfmt>
  <rfmt sheetId="1" sqref="A406:XFD406" start="0" length="2147483647">
    <dxf>
      <font>
        <color theme="1"/>
      </font>
    </dxf>
  </rfmt>
  <rcc rId="9946" sId="1" numFmtId="4">
    <oc r="H406">
      <v>1</v>
    </oc>
    <nc r="H406">
      <v>0</v>
    </nc>
  </rcc>
  <rfmt sheetId="1" sqref="A464:XFD464" start="0" length="2147483647">
    <dxf>
      <font>
        <color theme="1"/>
      </font>
    </dxf>
  </rfmt>
  <rfmt sheetId="1" sqref="A473:XFD473" start="0" length="2147483647">
    <dxf>
      <font>
        <color theme="1"/>
      </font>
    </dxf>
  </rfmt>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14:XFD215" start="0" length="2147483647">
    <dxf>
      <font>
        <color theme="1"/>
      </font>
    </dxf>
  </rfmt>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93:XFD393" start="0" length="2147483647">
    <dxf>
      <font>
        <color theme="1"/>
      </font>
    </dxf>
  </rfmt>
  <rfmt sheetId="1" sqref="A454:XFD454" start="0" length="2147483647">
    <dxf>
      <font>
        <color theme="1"/>
      </font>
    </dxf>
  </rfmt>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43:XFD243" start="0" length="2147483647">
    <dxf>
      <font>
        <color theme="1"/>
      </font>
    </dxf>
  </rfmt>
  <rfmt sheetId="1" sqref="A263:XFD263" start="0" length="2147483647">
    <dxf>
      <font>
        <color theme="1"/>
      </font>
    </dxf>
  </rfmt>
  <rfmt sheetId="1" sqref="A346:XFD346" start="0" length="2147483647">
    <dxf>
      <font>
        <color theme="1"/>
      </font>
    </dxf>
  </rfmt>
  <rfmt sheetId="1" sqref="A353:XFD353" start="0" length="2147483647">
    <dxf>
      <font>
        <color theme="1"/>
      </font>
    </dxf>
  </rfmt>
  <rfmt sheetId="1" sqref="A374:XFD374" start="0" length="2147483647">
    <dxf>
      <font>
        <color theme="1"/>
      </font>
    </dxf>
  </rfmt>
  <rfmt sheetId="1" sqref="A384:XFD384" start="0" length="2147483647">
    <dxf>
      <font>
        <color theme="1"/>
      </font>
    </dxf>
  </rfmt>
  <rfmt sheetId="1" sqref="A461:XFD461" start="0" length="2147483647">
    <dxf>
      <font>
        <color theme="1"/>
      </font>
    </dxf>
  </rfmt>
  <rrc rId="9947" sId="1" ref="A185:XFD185" action="deleteRow">
    <undo index="0" exp="ref" v="1" dr="E185" r="E186" sId="1"/>
    <rfmt sheetId="1" xfDxf="1" sqref="A185:XFD185" start="0" length="0">
      <dxf>
        <font>
          <sz val="9"/>
          <name val="Times New Roman"/>
          <scheme val="none"/>
        </font>
      </dxf>
    </rfmt>
    <rcc rId="0" sId="1" dxf="1">
      <nc r="A185"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185" t="inlineStr">
        <is>
          <t>510 1 16 01072 01 0002 140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5"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185">
        <f>E184+1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5">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5">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48" sId="1" ref="A186:XFD186" action="deleteRow">
    <undo index="0" exp="ref" v="1" dr="E186" r="E187" sId="1"/>
    <rfmt sheetId="1" xfDxf="1" sqref="A186:XFD186" start="0" length="0">
      <dxf>
        <font>
          <sz val="9"/>
          <name val="Times New Roman"/>
          <scheme val="none"/>
        </font>
      </dxf>
    </rfmt>
    <rcc rId="0" sId="1" dxf="1">
      <nc r="A186"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186" t="inlineStr">
        <is>
          <t>510 1 16 01072 01 0009 140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6"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6"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186">
        <f>E185+1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6">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6">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6">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6">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6">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6">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49" sId="1" ref="A187:XFD187" action="deleteRow">
    <undo index="0" exp="ref" v="1" dr="E187" r="E188" sId="1"/>
    <rfmt sheetId="1" xfDxf="1" sqref="A187:XFD187" start="0" length="0">
      <dxf>
        <font>
          <sz val="9"/>
          <name val="Times New Roman"/>
          <scheme val="none"/>
        </font>
      </dxf>
    </rfmt>
    <rcc rId="0" sId="1" dxf="1">
      <nc r="A187"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187" t="inlineStr">
        <is>
          <t>510 1 16 01072 01 0011 140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87"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87"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187">
        <f>E186+1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87">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87">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8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8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8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8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50" sId="1" ref="A194:XFD194" action="deleteRow">
    <undo index="0" exp="ref" v="1" dr="E194" r="E195" sId="1"/>
    <rfmt sheetId="1" xfDxf="1" sqref="A194:XFD194" start="0" length="0">
      <dxf>
        <font>
          <sz val="9"/>
          <name val="Times New Roman"/>
          <scheme val="none"/>
        </font>
      </dxf>
    </rfmt>
    <rcc rId="0" sId="1" dxf="1">
      <nc r="A194"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194" t="inlineStr">
        <is>
          <t>510 1 16 01072 01 9000 140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19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194"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194">
        <f>E193+1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194">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194">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194">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194">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194">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194">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51" sId="1" ref="A212:XFD212" action="deleteRow">
    <undo index="0" exp="ref" v="1" dr="E212" r="E213" sId="1"/>
    <rfmt sheetId="1" xfDxf="1" sqref="A212:XFD212" start="0" length="0">
      <dxf>
        <font>
          <sz val="9"/>
          <name val="Times New Roman"/>
          <scheme val="none"/>
        </font>
      </dxf>
    </rfmt>
    <rcc rId="0" sId="1" dxf="1">
      <nc r="A212"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12" t="inlineStr">
        <is>
          <t>510 1 16 01082 01 0025 140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1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is>
      </nc>
      <ndxf>
        <alignment horizontal="justify" vertical="center" wrapText="1" readingOrder="0"/>
        <border outline="0">
          <left style="thin">
            <color indexed="64"/>
          </left>
          <right style="thin">
            <color indexed="64"/>
          </right>
          <top style="thin">
            <color indexed="64"/>
          </top>
          <bottom style="thin">
            <color indexed="64"/>
          </bottom>
        </border>
      </ndxf>
    </rcc>
    <rcc rId="0" sId="1" dxf="1">
      <nc r="D212"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12">
        <f>E211+1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12">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12">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52" sId="1" ref="A213:XFD213" action="deleteRow">
    <undo index="0" exp="ref" v="1" dr="E213" r="E214" sId="1"/>
    <rfmt sheetId="1" xfDxf="1" sqref="A213:XFD213" start="0" length="0">
      <dxf>
        <font>
          <sz val="9"/>
          <name val="Times New Roman"/>
          <scheme val="none"/>
        </font>
      </dxf>
    </rfmt>
    <rcc rId="0" sId="1" dxf="1">
      <nc r="A213"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13" t="inlineStr">
        <is>
          <t>510 1 16 01082 01 0026 140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1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is>
      </nc>
      <ndxf>
        <alignment horizontal="justify" vertical="center" wrapText="1" readingOrder="0"/>
        <border outline="0">
          <left style="thin">
            <color indexed="64"/>
          </left>
          <right style="thin">
            <color indexed="64"/>
          </right>
          <top style="thin">
            <color indexed="64"/>
          </top>
          <bottom style="thin">
            <color indexed="64"/>
          </bottom>
        </border>
      </ndxf>
    </rcc>
    <rcc rId="0" sId="1" dxf="1">
      <nc r="D213"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13">
        <f>E212+1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13">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13">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13">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13">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13">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13">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9953" sId="1" ref="A221:XFD221" action="deleteRow">
    <undo index="0" exp="ref" v="1" dr="E221" r="E222" sId="1"/>
    <rfmt sheetId="1" xfDxf="1" sqref="A221:XFD221" start="0" length="0">
      <dxf>
        <font>
          <sz val="9"/>
          <name val="Times New Roman"/>
          <scheme val="none"/>
        </font>
      </dxf>
    </rfmt>
    <rcc rId="0" sId="1" dxf="1">
      <nc r="A221"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21" t="inlineStr">
        <is>
          <t>510 1 16 01082 01 9000 140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2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221" t="inlineStr">
        <is>
          <t>Департамент недропользования и природных ресурсов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21">
        <f>E220+1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21">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21">
        <v>0</v>
      </nc>
      <ndxf>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221">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21">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21">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21">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cc rId="9954" sId="1">
    <nc r="L265" t="inlineStr">
      <is>
        <t>посмотреть в приказе ГА</t>
      </is>
    </nc>
  </rcc>
  <rcc rId="9955" sId="1">
    <nc r="L270" t="inlineStr">
      <is>
        <t>посмотреть в приказе ГА</t>
      </is>
    </nc>
  </rcc>
  <rcc rId="9956" sId="1">
    <nc r="L271" t="inlineStr">
      <is>
        <t>посмотреть в приказе ГА</t>
      </is>
    </nc>
  </rcc>
  <rcc rId="9957" sId="1">
    <nc r="L272" t="inlineStr">
      <is>
        <t>посмотреть в приказе ГА</t>
      </is>
    </nc>
  </rcc>
  <rfmt sheetId="1" sqref="A281:XFD281" start="0" length="2147483647">
    <dxf>
      <font>
        <color theme="1"/>
      </font>
    </dxf>
  </rfmt>
  <rfmt sheetId="1" sqref="A304:XFD304" start="0" length="2147483647">
    <dxf>
      <font>
        <color theme="1"/>
      </font>
    </dxf>
  </rfmt>
  <rfmt sheetId="1" sqref="A309:XFD309" start="0" length="2147483647">
    <dxf>
      <font>
        <color theme="1"/>
      </font>
    </dxf>
  </rfmt>
  <rfmt sheetId="1" sqref="A319:XFD319" start="0" length="2147483647">
    <dxf>
      <font>
        <color theme="1"/>
      </font>
    </dxf>
  </rfmt>
  <rfmt sheetId="1" sqref="A363:XFD363" start="0" length="2147483647">
    <dxf>
      <font>
        <color theme="1"/>
      </font>
    </dxf>
  </rfmt>
  <rfmt sheetId="1" sqref="A395:XFD395" start="0" length="2147483647">
    <dxf>
      <font>
        <color theme="1"/>
      </font>
    </dxf>
  </rfmt>
  <rfmt sheetId="1" sqref="A396:XFD396" start="0" length="2147483647">
    <dxf>
      <font>
        <color theme="1"/>
      </font>
    </dxf>
  </rfmt>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958" sId="1" xfDxf="1" dxf="1">
    <oc r="D101" t="inlineStr">
      <is>
        <t>Федеральная служба по надзору в сфере природопользования</t>
      </is>
    </oc>
    <nc r="D101" t="inlineStr">
      <is>
        <t>Северо-Уральское межрегиональное управление Федеральной службы по надзору в сфере природопользования</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59" sId="1">
    <oc r="D102" t="inlineStr">
      <is>
        <t>Федеральная служба по надзору в сфере природопользования</t>
      </is>
    </oc>
    <nc r="D102" t="inlineStr">
      <is>
        <t>Северо-Уральское межрегиональное управление Федеральной службы по надзору в сфере природопользования</t>
      </is>
    </nc>
  </rcc>
  <rcc rId="9960" sId="1">
    <oc r="D103" t="inlineStr">
      <is>
        <t>Федеральная служба по надзору в сфере природопользования</t>
      </is>
    </oc>
    <nc r="D103" t="inlineStr">
      <is>
        <t>Северо-Уральское межрегиональное управление Федеральной службы по надзору в сфере природопользования</t>
      </is>
    </nc>
  </rcc>
  <rcc rId="9961" sId="1">
    <oc r="D104" t="inlineStr">
      <is>
        <t>Федеральная служба по надзору в сфере природопользования</t>
      </is>
    </oc>
    <nc r="D104" t="inlineStr">
      <is>
        <t>Северо-Уральское межрегиональное управление Федеральной службы по надзору в сфере природопользования</t>
      </is>
    </nc>
  </rcc>
  <rcc rId="9962" sId="1">
    <oc r="D105" t="inlineStr">
      <is>
        <t>Федеральная служба по надзору в сфере природопользования</t>
      </is>
    </oc>
    <nc r="D105" t="inlineStr">
      <is>
        <t>Северо-Уральское межрегиональное управление Федеральной службы по надзору в сфере природопользования</t>
      </is>
    </nc>
  </rcc>
  <rcc rId="9963" sId="1">
    <oc r="D106" t="inlineStr">
      <is>
        <t>Федеральная служба по надзору в сфере природопользования</t>
      </is>
    </oc>
    <nc r="D106" t="inlineStr">
      <is>
        <t>Северо-Уральское межрегиональное управление Федеральной службы по надзору в сфере природопользования</t>
      </is>
    </nc>
  </rcc>
  <rcc rId="9964" sId="1">
    <oc r="D107" t="inlineStr">
      <is>
        <t>Федеральная служба по надзору в сфере природопользования</t>
      </is>
    </oc>
    <nc r="D107" t="inlineStr">
      <is>
        <t>Северо-Уральское межрегиональное управление Федеральной службы по надзору в сфере природопользования</t>
      </is>
    </nc>
  </rcc>
  <rcc rId="9965" sId="1">
    <oc r="D108" t="inlineStr">
      <is>
        <t>Федеральная служба по надзору в сфере природопользования</t>
      </is>
    </oc>
    <nc r="D108" t="inlineStr">
      <is>
        <t>Северо-Уральское межрегиональное управление Федеральной службы по надзору в сфере природопользования</t>
      </is>
    </nc>
  </rcc>
  <rcc rId="9966" sId="1">
    <oc r="D109" t="inlineStr">
      <is>
        <t>Федеральная служба по надзору в сфере природопользования</t>
      </is>
    </oc>
    <nc r="D109" t="inlineStr">
      <is>
        <t>Северо-Уральское межрегиональное управление Федеральной службы по надзору в сфере природопользования</t>
      </is>
    </nc>
  </rcc>
  <rcc rId="9967" sId="1">
    <oc r="D110" t="inlineStr">
      <is>
        <t>Федеральная служба по надзору в сфере природопользования</t>
      </is>
    </oc>
    <nc r="D110" t="inlineStr">
      <is>
        <t>Северо-Уральское межрегиональное управление Федеральной службы по надзору в сфере природопользования</t>
      </is>
    </nc>
  </rcc>
  <rcc rId="9968" sId="1">
    <oc r="D443" t="inlineStr">
      <is>
        <t>Федеральная служба по надзору в сфере природопользования</t>
      </is>
    </oc>
    <nc r="D443" t="inlineStr">
      <is>
        <t>Северо-Уральское межрегиональное управление Федеральной службы по надзору в сфере природопользования</t>
      </is>
    </nc>
  </rcc>
  <rcc rId="9969" sId="1">
    <oc r="D462" t="inlineStr">
      <is>
        <t>Федеральная служба по надзору в сфере природопользования</t>
      </is>
    </oc>
    <nc r="D462" t="inlineStr">
      <is>
        <t>Северо-Уральское межрегиональное управление Федеральной службы по надзору в сфере природопользования</t>
      </is>
    </nc>
  </rcc>
  <rcc rId="9970" sId="1" xfDxf="1" dxf="1">
    <oc r="D444" t="inlineStr">
      <is>
        <t>Федеральное агентство по рыболовству</t>
      </is>
    </oc>
    <nc r="D444" t="inlineStr">
      <is>
        <t>Нижнеобское территориальное управление Федерального агентства по рыболовству</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xfDxf="1" sqref="D445" start="0" length="0">
    <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9971" sId="1" xfDxf="1" dxf="1">
    <oc r="D463" t="inlineStr">
      <is>
        <t>Федеральное агентство по рыболовству</t>
      </is>
    </oc>
    <nc r="D463" t="inlineStr">
      <is>
        <t>Нижнеобское территориальное управление Федерального агентства по рыболовству</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xfDxf="1" sqref="D464" start="0" length="0">
    <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9972" sId="1" xfDxf="1" dxf="1">
    <oc r="D464" t="inlineStr">
      <is>
        <t>Федеральная служба по ветеринарному и фитосанитарному надзору</t>
      </is>
    </oc>
    <nc r="D464" t="inlineStr">
      <is>
        <t>Управление Федеральной службы по ветеринарному и фитосанитарному надзору по Тюменской области, Ямало-Ненецкому и Ханты-Мансийскому автономным округам</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9973" sId="1" xfDxf="1" dxf="1">
    <oc r="D445" t="inlineStr">
      <is>
        <t>Федеральная служба по надзору в сфере защиты прав потребителей и благополучия человека</t>
      </is>
    </oc>
    <nc r="D445" t="inlineStr">
      <is>
        <t>Управление Федеральной службы по надзору в сфере защиты прав потребителей и благополучия человека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9974" sId="1" xfDxf="1" dxf="1">
    <oc r="D465" t="inlineStr">
      <is>
        <t>Федеральная служба по надзору в сфере защиты прав потребителей и благополучия человека</t>
      </is>
    </oc>
    <nc r="D465" t="inlineStr">
      <is>
        <t>Управление Федеральной службы по надзору в сфере защиты прав потребителей и благополучия человека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9975" sId="1" xfDxf="1" dxf="1">
    <oc r="D446" t="inlineStr">
      <is>
        <t>Федеральная антимонопольная служба</t>
      </is>
    </oc>
    <nc r="D446" t="inlineStr">
      <is>
        <t>Управление Федеральной антимонопольной службы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9976" sId="1" xfDxf="1" dxf="1">
    <oc r="D448" t="inlineStr">
      <is>
        <t>Министерство Российской Федерации по делам гражданской обороны, чрезвычайным ситуациям и ликвидации последствий стихийных бедствий</t>
      </is>
    </oc>
    <nc r="D448" t="inlineStr">
      <is>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9977" sId="1" xfDxf="1" dxf="1">
    <oc r="D449" t="inlineStr">
      <is>
        <t xml:space="preserve">Федеральная служба войск национальной гвардии Российской Федерации </t>
      </is>
    </oc>
    <nc r="D449" t="inlineStr">
      <is>
        <t>Управление Федеральной службы войск национальной гвардии Российской Федерации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9978" sId="1" xfDxf="1" dxf="1">
    <oc r="D12" t="inlineStr">
      <is>
        <t>Федеральная налоговая служба</t>
      </is>
    </oc>
    <nc r="D12"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79" sId="1" xfDxf="1" dxf="1">
    <oc r="D13" t="inlineStr">
      <is>
        <t>Федеральная налоговая служба</t>
      </is>
    </oc>
    <nc r="D13"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0" sId="1" xfDxf="1" dxf="1">
    <oc r="D14" t="inlineStr">
      <is>
        <t>Федеральная налоговая служба</t>
      </is>
    </oc>
    <nc r="D14"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1" sId="1" xfDxf="1" dxf="1">
    <oc r="D15" t="inlineStr">
      <is>
        <t>Федеральная налоговая служба</t>
      </is>
    </oc>
    <nc r="D15"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2" sId="1" xfDxf="1" dxf="1">
    <oc r="D16" t="inlineStr">
      <is>
        <t>Федеральная налоговая служба</t>
      </is>
    </oc>
    <nc r="D16"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3" sId="1" xfDxf="1" dxf="1">
    <oc r="D17" t="inlineStr">
      <is>
        <t>Федеральная налоговая служба</t>
      </is>
    </oc>
    <nc r="D17"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4" sId="1" xfDxf="1" dxf="1">
    <oc r="D18" t="inlineStr">
      <is>
        <t>Федеральная налоговая служба</t>
      </is>
    </oc>
    <nc r="D18"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5" sId="1" xfDxf="1" dxf="1">
    <oc r="D19" t="inlineStr">
      <is>
        <t>Федеральная налоговая служба</t>
      </is>
    </oc>
    <nc r="D19"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6" sId="1" xfDxf="1" dxf="1">
    <oc r="D20" t="inlineStr">
      <is>
        <t>Федеральная налоговая служба</t>
      </is>
    </oc>
    <nc r="D20"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7" sId="1" xfDxf="1" dxf="1">
    <oc r="D21" t="inlineStr">
      <is>
        <t>Федеральная налоговая служба</t>
      </is>
    </oc>
    <nc r="D21"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8" sId="1" xfDxf="1" dxf="1">
    <oc r="D22" t="inlineStr">
      <is>
        <t>Федеральная налоговая служба</t>
      </is>
    </oc>
    <nc r="D22"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89" sId="1" xfDxf="1" dxf="1">
    <oc r="D23" t="inlineStr">
      <is>
        <t>Федеральная налоговая служба</t>
      </is>
    </oc>
    <nc r="D23"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right style="thin">
          <color indexed="64"/>
        </right>
        <top style="thin">
          <color indexed="64"/>
        </top>
      </border>
    </ndxf>
  </rcc>
  <rcc rId="9990" sId="1" xfDxf="1" dxf="1">
    <oc r="D24" t="inlineStr">
      <is>
        <t>Федеральная налоговая служба</t>
      </is>
    </oc>
    <nc r="D24"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1" sId="1" xfDxf="1" dxf="1">
    <oc r="D25" t="inlineStr">
      <is>
        <t>Федеральная налоговая служба</t>
      </is>
    </oc>
    <nc r="D25"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2" sId="1" xfDxf="1" dxf="1">
    <oc r="D26" t="inlineStr">
      <is>
        <t>Федеральная налоговая служба</t>
      </is>
    </oc>
    <nc r="D26"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3" sId="1" xfDxf="1" dxf="1">
    <oc r="D27" t="inlineStr">
      <is>
        <t>Федеральная налоговая служба</t>
      </is>
    </oc>
    <nc r="D27"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4" sId="1" xfDxf="1" dxf="1">
    <oc r="D28" t="inlineStr">
      <is>
        <t>Федеральная налоговая служба</t>
      </is>
    </oc>
    <nc r="D28"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5" sId="1" xfDxf="1" dxf="1">
    <oc r="D30" t="inlineStr">
      <is>
        <t>Федеральная налоговая служба</t>
      </is>
    </oc>
    <nc r="D30"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6" sId="1" xfDxf="1" dxf="1">
    <oc r="D31" t="inlineStr">
      <is>
        <t>Федеральная налоговая служба</t>
      </is>
    </oc>
    <nc r="D31"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7" sId="1" xfDxf="1" dxf="1">
    <oc r="D32" t="inlineStr">
      <is>
        <t>Федеральная налоговая служба</t>
      </is>
    </oc>
    <nc r="D32"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8" sId="1" xfDxf="1" dxf="1">
    <oc r="D33" t="inlineStr">
      <is>
        <t>Федеральная налоговая служба</t>
      </is>
    </oc>
    <nc r="D33"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9999" sId="1" xfDxf="1" dxf="1">
    <oc r="D35" t="inlineStr">
      <is>
        <t>Федеральная налоговая служба</t>
      </is>
    </oc>
    <nc r="D35"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0" sId="1" xfDxf="1" dxf="1">
    <oc r="D36" t="inlineStr">
      <is>
        <t>Федеральная налоговая служба</t>
      </is>
    </oc>
    <nc r="D36"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1" sId="1" xfDxf="1" dxf="1">
    <oc r="D37" t="inlineStr">
      <is>
        <t>Федеральная налоговая служба</t>
      </is>
    </oc>
    <nc r="D37"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2" sId="1" xfDxf="1" dxf="1">
    <oc r="D38" t="inlineStr">
      <is>
        <t>Федеральная налоговая служба</t>
      </is>
    </oc>
    <nc r="D38"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3" sId="1" xfDxf="1" dxf="1">
    <oc r="D39" t="inlineStr">
      <is>
        <t>Федеральная налоговая служба</t>
      </is>
    </oc>
    <nc r="D39"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4" sId="1" xfDxf="1" dxf="1">
    <oc r="D40" t="inlineStr">
      <is>
        <t>Федеральная налоговая служба</t>
      </is>
    </oc>
    <nc r="D40"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5" sId="1" xfDxf="1" dxf="1">
    <oc r="D41" t="inlineStr">
      <is>
        <t>Федеральная налоговая служба</t>
      </is>
    </oc>
    <nc r="D41"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6" sId="1" xfDxf="1" dxf="1">
    <oc r="D42" t="inlineStr">
      <is>
        <t>Федеральная налоговая служба</t>
      </is>
    </oc>
    <nc r="D42"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7" sId="1" xfDxf="1" dxf="1">
    <oc r="D43" t="inlineStr">
      <is>
        <t>Федеральная налоговая служба</t>
      </is>
    </oc>
    <nc r="D43"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8" sId="1" xfDxf="1" dxf="1">
    <oc r="D44" t="inlineStr">
      <is>
        <t>Федеральная налоговая служба</t>
      </is>
    </oc>
    <nc r="D44"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09" sId="1" xfDxf="1" dxf="1">
    <oc r="D45" t="inlineStr">
      <is>
        <t>Федеральная налоговая служба</t>
      </is>
    </oc>
    <nc r="D45"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0" sId="1" xfDxf="1" dxf="1">
    <oc r="D46" t="inlineStr">
      <is>
        <t>Федеральная налоговая служба</t>
      </is>
    </oc>
    <nc r="D46"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1" sId="1" xfDxf="1" dxf="1">
    <oc r="D47" t="inlineStr">
      <is>
        <t>Федеральная налоговая служба</t>
      </is>
    </oc>
    <nc r="D47"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2" sId="1" xfDxf="1" dxf="1">
    <oc r="D48" t="inlineStr">
      <is>
        <t>Федеральная налоговая служба</t>
      </is>
    </oc>
    <nc r="D48"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3" sId="1" xfDxf="1" dxf="1">
    <oc r="D49" t="inlineStr">
      <is>
        <t>Федеральная налоговая служба</t>
      </is>
    </oc>
    <nc r="D49"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4" sId="1" xfDxf="1" dxf="1">
    <oc r="D50" t="inlineStr">
      <is>
        <t>Федеральная налоговая служба</t>
      </is>
    </oc>
    <nc r="D50"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5" sId="1" xfDxf="1" dxf="1">
    <oc r="D51" t="inlineStr">
      <is>
        <t>Федеральная налоговая служба</t>
      </is>
    </oc>
    <nc r="D51"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6" sId="1" xfDxf="1" dxf="1">
    <oc r="D52" t="inlineStr">
      <is>
        <t>Федеральная налоговая служба</t>
      </is>
    </oc>
    <nc r="D52"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7" sId="1" xfDxf="1" dxf="1">
    <oc r="D53" t="inlineStr">
      <is>
        <t>Федеральная налоговая служба</t>
      </is>
    </oc>
    <nc r="D53"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8" sId="1" xfDxf="1" dxf="1">
    <oc r="D54" t="inlineStr">
      <is>
        <t>Федеральная налоговая служба</t>
      </is>
    </oc>
    <nc r="D54"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19" sId="1" xfDxf="1" dxf="1">
    <oc r="D56" t="inlineStr">
      <is>
        <t>Федеральная налоговая служба</t>
      </is>
    </oc>
    <nc r="D56"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0" sId="1" xfDxf="1" dxf="1">
    <oc r="D57" t="inlineStr">
      <is>
        <t>Федеральная налоговая служба</t>
      </is>
    </oc>
    <nc r="D57"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1" sId="1" xfDxf="1" dxf="1">
    <oc r="D58" t="inlineStr">
      <is>
        <t>Федеральная налоговая служба</t>
      </is>
    </oc>
    <nc r="D58"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2" sId="1" xfDxf="1" dxf="1">
    <oc r="D59" t="inlineStr">
      <is>
        <t>Федеральная налоговая служба</t>
      </is>
    </oc>
    <nc r="D59"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3" sId="1" xfDxf="1" dxf="1">
    <oc r="D60" t="inlineStr">
      <is>
        <t>Федеральная налоговая служба</t>
      </is>
    </oc>
    <nc r="D60"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4" sId="1" xfDxf="1" dxf="1">
    <oc r="D61" t="inlineStr">
      <is>
        <t>Федеральная налоговая служба</t>
      </is>
    </oc>
    <nc r="D61" t="inlineStr">
      <is>
        <t>Управление Федеральной налоговой службы по Ханты-Мансийскому автономному округу – Югре</t>
      </is>
    </nc>
    <ndxf>
      <font>
        <sz val="9"/>
        <color rgb="FFFF0000"/>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5" sId="1" xfDxf="1" dxf="1">
    <oc r="D62" t="inlineStr">
      <is>
        <t>Федеральная налоговая служба</t>
      </is>
    </oc>
    <nc r="D62" t="inlineStr">
      <is>
        <t>Управление Федеральной налоговой службы по Ханты-Мансийскому автономному округу – Югре</t>
      </is>
    </nc>
    <ndxf>
      <font>
        <sz val="9"/>
        <color auto="1"/>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6" sId="1" xfDxf="1" dxf="1">
    <oc r="D63" t="inlineStr">
      <is>
        <t>Федеральная налоговая служба</t>
      </is>
    </oc>
    <nc r="D63" t="inlineStr">
      <is>
        <t>Управление Федеральной налоговой службы по Ханты-Мансийскому автономному округу – Югре</t>
      </is>
    </nc>
    <ndxf>
      <font>
        <sz val="9"/>
        <color auto="1"/>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7" sId="1" xfDxf="1" dxf="1">
    <oc r="D64" t="inlineStr">
      <is>
        <t>Федеральная налоговая служба</t>
      </is>
    </oc>
    <nc r="D64" t="inlineStr">
      <is>
        <t>Управление Федеральной налоговой службы по Ханты-Мансийскому автономному округу – Югре</t>
      </is>
    </nc>
    <ndxf>
      <font>
        <sz val="9"/>
        <color auto="1"/>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8" sId="1" xfDxf="1" dxf="1">
    <oc r="D65" t="inlineStr">
      <is>
        <t>Федеральная налоговая служба</t>
      </is>
    </oc>
    <nc r="D65" t="inlineStr">
      <is>
        <t>Управление Федеральной налоговой службы по Ханты-Мансийскому автономному округу – Югре</t>
      </is>
    </nc>
    <ndxf>
      <font>
        <sz val="9"/>
        <color auto="1"/>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29" sId="1" xfDxf="1" dxf="1">
    <oc r="D67" t="inlineStr">
      <is>
        <t>Федеральная налоговая служба</t>
      </is>
    </oc>
    <nc r="D67"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0" sId="1" xfDxf="1" dxf="1">
    <oc r="D68" t="inlineStr">
      <is>
        <t>Федеральная налоговая служба</t>
      </is>
    </oc>
    <nc r="D68"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1" sId="1" xfDxf="1" dxf="1">
    <oc r="D69" t="inlineStr">
      <is>
        <t>Федеральная налоговая служба</t>
      </is>
    </oc>
    <nc r="D69"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2" sId="1" xfDxf="1" dxf="1">
    <oc r="D70" t="inlineStr">
      <is>
        <t>Федеральная налоговая служба</t>
      </is>
    </oc>
    <nc r="D70"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3" sId="1" xfDxf="1" dxf="1">
    <oc r="D74" t="inlineStr">
      <is>
        <t>Федеральная налоговая служба</t>
      </is>
    </oc>
    <nc r="D74"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4" sId="1" xfDxf="1" dxf="1">
    <oc r="D75" t="inlineStr">
      <is>
        <t>Федеральная налоговая служба</t>
      </is>
    </oc>
    <nc r="D75"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5" sId="1" xfDxf="1" dxf="1">
    <oc r="D76" t="inlineStr">
      <is>
        <t>Федеральная налоговая служба</t>
      </is>
    </oc>
    <nc r="D76"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6" sId="1" xfDxf="1" dxf="1">
    <oc r="D77" t="inlineStr">
      <is>
        <t>Федеральная налоговая служба</t>
      </is>
    </oc>
    <nc r="D77"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7" sId="1" xfDxf="1" dxf="1">
    <oc r="D78" t="inlineStr">
      <is>
        <t>Федеральная налоговая служба</t>
      </is>
    </oc>
    <nc r="D78"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8" sId="1" xfDxf="1" dxf="1">
    <oc r="D79" t="inlineStr">
      <is>
        <t>Федеральная налоговая служба</t>
      </is>
    </oc>
    <nc r="D79"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39" sId="1" xfDxf="1" dxf="1">
    <oc r="D80" t="inlineStr">
      <is>
        <t>Федеральная налоговая служба</t>
      </is>
    </oc>
    <nc r="D80" t="inlineStr">
      <is>
        <t>Управление Федеральной налоговой службы по Ханты-Мансийскому автономному округу – Югре</t>
      </is>
    </nc>
    <ndxf>
      <font>
        <sz val="9"/>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10040" sId="1" xfDxf="1" dxf="1">
    <oc r="D450" t="inlineStr">
      <is>
        <t>Федеральная налоговая служба</t>
      </is>
    </oc>
    <nc r="D450" t="inlineStr">
      <is>
        <t>Управление Федеральной налоговой службы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0041" sId="1" xfDxf="1" dxf="1">
    <oc r="D461" t="inlineStr">
      <is>
        <t>Федеральная налоговая служба</t>
      </is>
    </oc>
    <nc r="D461" t="inlineStr">
      <is>
        <t>Управление Федеральной налоговой службы по Ханты-Мансийскому автономному округу – Югре</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0042" sId="1">
    <oc r="D451" t="inlineStr">
      <is>
        <t>Министерство внутренних дел Российской Федерации</t>
      </is>
    </oc>
    <nc r="D451" t="inlineStr">
      <is>
        <t>Управление Министерства внутренних дел Российской Федерации по 
Ханты-Мансийскому автономному округу – Югре</t>
      </is>
    </nc>
  </rcc>
  <rcc rId="10043" sId="1">
    <oc r="D452" t="inlineStr">
      <is>
        <t>Федеральная служба государственной регистрации, кадастра и картографии</t>
      </is>
    </oc>
    <nc r="D452" t="inlineStr">
      <is>
        <t>Федеральная служба государственной регистрации, кадастра и картографииУправление Федеральной службы государственной регистрации, кадастра и картографии по Ханты-Мансийскому автономному округу – Югре</t>
      </is>
    </nc>
  </rcc>
  <rcc rId="10044" sId="1">
    <oc r="D453" t="inlineStr">
      <is>
        <t>Федеральная служба судебных приставов</t>
      </is>
    </oc>
    <nc r="D453" t="inlineStr">
      <is>
        <t>Управление Федеральной службы судебных приставов по Ханты-Мансийскому автономному округу – Югре</t>
      </is>
    </nc>
  </rcc>
  <rcc rId="10045" sId="1">
    <oc r="D456" t="inlineStr">
      <is>
        <t>Федеральная служба по экологическому, технологическому и атомному надзору</t>
      </is>
    </oc>
    <nc r="D456" t="inlineStr">
      <is>
        <t>Северо-Уральское управление Федеральной службы по экологическому, технологическому и атомному надзору</t>
      </is>
    </nc>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свод!$A$9:$EZ$573</formula>
    <oldFormula>свод!$A$9:$EZ$573</oldFormula>
  </rdn>
  <rcv guid="{D9CE45CD-2A62-48B4-A1B4-30864FD70090}" action="add"/>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048" sId="1" numFmtId="4">
    <oc r="G12">
      <v>2869109.64</v>
    </oc>
    <nc r="G12">
      <v>4143507.05</v>
    </nc>
  </rcc>
  <rcc rId="10049" sId="1" numFmtId="4">
    <oc r="G13">
      <v>-399.29</v>
    </oc>
    <nc r="G13">
      <v>702.38</v>
    </nc>
  </rcc>
  <rfmt sheetId="1" sqref="G12:G13" start="0" length="2147483647">
    <dxf>
      <font>
        <color auto="1"/>
      </font>
    </dxf>
  </rfmt>
  <rcc rId="10050" sId="1" numFmtId="4">
    <oc r="G15">
      <v>14.36</v>
    </oc>
    <nc r="G15">
      <v>100.63</v>
    </nc>
  </rcc>
  <rcc rId="10051" sId="1" numFmtId="4">
    <oc r="G14">
      <v>7871.02</v>
    </oc>
    <nc r="G14">
      <v>16671.419999999998</v>
    </nc>
  </rcc>
  <rfmt sheetId="1" sqref="G14:G15" start="0" length="2147483647">
    <dxf>
      <font>
        <color auto="1"/>
      </font>
    </dxf>
  </rfmt>
  <rcc rId="10052" sId="1" numFmtId="4">
    <oc r="G16">
      <v>4621.71</v>
    </oc>
    <nc r="G16">
      <v>42698.03</v>
    </nc>
  </rcc>
  <rcc rId="10053" sId="1" numFmtId="4">
    <oc r="G17">
      <v>35.01</v>
    </oc>
    <nc r="G17">
      <v>466.09</v>
    </nc>
  </rcc>
  <rfmt sheetId="1" sqref="G16:G17" start="0" length="2147483647">
    <dxf>
      <font>
        <color auto="1"/>
      </font>
    </dxf>
  </rfmt>
  <rcc rId="10054" sId="1" numFmtId="4">
    <oc r="G18">
      <v>209781.16</v>
    </oc>
    <nc r="G18">
      <v>292325.18</v>
    </nc>
  </rcc>
  <rfmt sheetId="1" sqref="G18" start="0" length="2147483647">
    <dxf>
      <font>
        <color auto="1"/>
      </font>
    </dxf>
  </rfmt>
  <rfmt sheetId="1" sqref="G19:G20" start="0" length="2147483647">
    <dxf>
      <font>
        <color auto="1"/>
      </font>
    </dxf>
  </rfmt>
  <rfmt sheetId="1" sqref="G21:G24" start="0" length="2147483647">
    <dxf>
      <font>
        <color auto="1"/>
      </font>
    </dxf>
  </rfmt>
  <rcc rId="10055" sId="1" numFmtId="4">
    <oc r="G21">
      <v>124648.57</v>
    </oc>
    <nc r="G21">
      <v>186954.78</v>
    </nc>
  </rcc>
  <rcc rId="10056" sId="1" numFmtId="4">
    <oc r="G25">
      <v>54760.2</v>
    </oc>
    <nc r="G25">
      <v>71043.67</v>
    </nc>
  </rcc>
  <rcc rId="10057" sId="1" numFmtId="4">
    <oc r="G27">
      <v>89056.24</v>
    </oc>
    <nc r="G27">
      <v>229680.64000000001</v>
    </nc>
  </rcc>
  <rfmt sheetId="1" sqref="G25:G28" start="0" length="2147483647">
    <dxf>
      <font>
        <color auto="1"/>
      </font>
    </dxf>
  </rfmt>
  <rfmt sheetId="1" sqref="G11:G19" start="0" length="2147483647">
    <dxf>
      <font>
        <color auto="1"/>
      </font>
    </dxf>
  </rfmt>
  <rfmt sheetId="1" sqref="F1:G1048576" start="0" length="2147483647">
    <dxf>
      <font>
        <color rgb="FFFF0000"/>
      </font>
    </dxf>
  </rfmt>
  <rfmt sheetId="1" sqref="G11:G28" start="0" length="2147483647">
    <dxf>
      <font>
        <color auto="1"/>
      </font>
    </dxf>
  </rfmt>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058" sId="1" numFmtId="4">
    <oc r="G36">
      <v>77.47</v>
    </oc>
    <nc r="G36">
      <v>152.86000000000001</v>
    </nc>
  </rcc>
  <rfmt sheetId="1" sqref="G35:G36" start="0" length="2147483647">
    <dxf>
      <font>
        <color auto="1"/>
      </font>
    </dxf>
  </rfmt>
  <rcc rId="10059" sId="1" numFmtId="4">
    <oc r="G37">
      <v>-5.84</v>
    </oc>
    <nc r="G37">
      <v>0</v>
    </nc>
  </rcc>
  <rcc rId="10060" sId="1" numFmtId="4">
    <oc r="G38">
      <v>-5.3999999999999999E-2</v>
    </oc>
    <nc r="G38">
      <v>0</v>
    </nc>
  </rcc>
  <rcc rId="10061" sId="1" numFmtId="4">
    <oc r="G39">
      <v>331441.06</v>
    </oc>
    <nc r="G39">
      <v>540483.5</v>
    </nc>
  </rcc>
  <rfmt sheetId="1" sqref="G37:G40" start="0" length="2147483647">
    <dxf>
      <font>
        <color auto="1"/>
      </font>
    </dxf>
  </rfmt>
  <rcc rId="10062" sId="1" numFmtId="4">
    <oc r="G41">
      <v>0.63</v>
    </oc>
    <nc r="G41">
      <v>0</v>
    </nc>
  </rcc>
  <rcc rId="10063" sId="1" numFmtId="4">
    <oc r="G43">
      <v>13.05</v>
    </oc>
    <nc r="G43">
      <v>0</v>
    </nc>
  </rcc>
  <rfmt sheetId="1" sqref="G41:G44" start="0" length="2147483647">
    <dxf>
      <font>
        <color auto="1"/>
      </font>
    </dxf>
  </rfmt>
  <rcc rId="10064" sId="1" numFmtId="4">
    <oc r="G40">
      <v>45.55</v>
    </oc>
    <nc r="G40">
      <v>54.39</v>
    </nc>
  </rcc>
  <rcc rId="10065" sId="1" numFmtId="4">
    <oc r="G35">
      <v>441346.7</v>
    </oc>
    <nc r="G35">
      <v>1060505.3</v>
    </nc>
  </rcc>
  <rcc rId="10066" sId="1" numFmtId="4">
    <oc r="G45">
      <v>-3877.1</v>
    </oc>
    <nc r="G45">
      <v>4335.47</v>
    </nc>
  </rcc>
  <rcc rId="10067" sId="1" numFmtId="4">
    <oc r="G46">
      <v>12.86</v>
    </oc>
    <nc r="G46">
      <v>92.23</v>
    </nc>
  </rcc>
  <rcc rId="10068" sId="1" numFmtId="4">
    <oc r="G47">
      <v>5.32</v>
    </oc>
    <nc r="G47">
      <v>0</v>
    </nc>
  </rcc>
  <rcc rId="10069" sId="1" numFmtId="4">
    <oc r="G48">
      <v>-1.08</v>
    </oc>
    <nc r="G48">
      <v>0</v>
    </nc>
  </rcc>
  <rfmt sheetId="1" sqref="G45:G48" start="0" length="2147483647">
    <dxf>
      <font>
        <color auto="1"/>
      </font>
    </dxf>
  </rfmt>
  <rcc rId="10070" sId="1">
    <oc r="B49" t="inlineStr">
      <is>
        <t>182 1 05 03010 01 0100 110</t>
      </is>
    </oc>
    <nc r="B49" t="inlineStr">
      <is>
        <t>182 1 05 03010 01 1000 110</t>
      </is>
    </nc>
  </rcc>
  <rcc rId="10071" sId="1" numFmtId="4">
    <oc r="G49">
      <v>32.65</v>
    </oc>
    <nc r="G49">
      <v>1385.68</v>
    </nc>
  </rcc>
  <rcc rId="10072" sId="1" numFmtId="4">
    <oc r="G50">
      <v>0.5</v>
    </oc>
    <nc r="G50">
      <v>0</v>
    </nc>
  </rcc>
  <rfmt sheetId="1" sqref="G49:G52" start="0" length="2147483647">
    <dxf>
      <font>
        <color auto="1"/>
      </font>
    </dxf>
  </rfmt>
  <rcc rId="10073" sId="1" numFmtId="4">
    <oc r="G53">
      <v>14965.61</v>
    </oc>
    <nc r="G53">
      <v>60954.78</v>
    </nc>
  </rcc>
  <rcc rId="10074" sId="1" numFmtId="4">
    <oc r="G54">
      <v>-0.5</v>
    </oc>
    <nc r="G54">
      <v>0</v>
    </nc>
  </rcc>
  <rfmt sheetId="1" sqref="G53:G54" start="0" length="2147483647">
    <dxf>
      <font>
        <color auto="1"/>
      </font>
    </dxf>
  </rfmt>
  <rfmt sheetId="1" sqref="G34" start="0" length="2147483647">
    <dxf>
      <font>
        <color auto="1"/>
      </font>
    </dxf>
  </rfmt>
  <rcc rId="10075" sId="1" numFmtId="4">
    <oc r="G56">
      <v>16170.65</v>
    </oc>
    <nc r="G56">
      <v>20552.32</v>
    </nc>
  </rcc>
  <rcc rId="10076" sId="1" numFmtId="4">
    <oc r="G57">
      <v>-0.3</v>
    </oc>
    <nc r="G57">
      <v>0</v>
    </nc>
  </rcc>
  <rfmt sheetId="1" sqref="G56:G57" start="0" length="2147483647">
    <dxf>
      <font>
        <color auto="1"/>
      </font>
    </dxf>
  </rfmt>
  <rcc rId="10077" sId="1" numFmtId="4">
    <oc r="G58">
      <v>33577.599999999999</v>
    </oc>
    <nc r="G58">
      <v>49620</v>
    </nc>
  </rcc>
  <rcc rId="10078" sId="1" numFmtId="4">
    <oc r="G59">
      <v>0.64</v>
    </oc>
    <nc r="G59">
      <v>2.64</v>
    </nc>
  </rcc>
  <rcc rId="10079" sId="1" numFmtId="4">
    <oc r="G60">
      <v>12252.06</v>
    </oc>
    <nc r="G60">
      <v>15362.84</v>
    </nc>
  </rcc>
  <rfmt sheetId="1" sqref="G58:G61" start="0" length="2147483647">
    <dxf>
      <font>
        <color auto="1"/>
      </font>
    </dxf>
  </rfmt>
  <rcc rId="10080" sId="1" numFmtId="4">
    <oc r="G62">
      <v>84488.16</v>
    </oc>
    <nc r="G62">
      <v>174036.87</v>
    </nc>
  </rcc>
  <rcc rId="10081" sId="1" numFmtId="4">
    <oc r="G63">
      <v>-18.920000000000002</v>
    </oc>
    <nc r="G63">
      <v>0</v>
    </nc>
  </rcc>
  <rcc rId="10082" sId="1" numFmtId="4">
    <oc r="G64">
      <v>4029.44</v>
    </oc>
    <nc r="G64">
      <v>3989.54</v>
    </nc>
  </rcc>
  <rcc rId="10083" sId="1" numFmtId="4">
    <oc r="G65">
      <v>-1.91</v>
    </oc>
    <nc r="G65">
      <v>0</v>
    </nc>
  </rcc>
  <rfmt sheetId="1" sqref="G62:G65" start="0" length="2147483647">
    <dxf>
      <font>
        <color auto="1"/>
      </font>
    </dxf>
  </rfmt>
  <rfmt sheetId="1" sqref="G55" start="0" length="2147483647">
    <dxf>
      <font>
        <color auto="1"/>
      </font>
    </dxf>
  </rfmt>
  <rcc rId="10084" sId="1" numFmtId="4">
    <oc r="G82">
      <v>3436.01</v>
    </oc>
    <nc r="G82">
      <v>3741.73</v>
    </nc>
  </rcc>
  <rcc rId="10085" sId="1" numFmtId="4">
    <oc r="G83">
      <v>272226.84000000003</v>
    </oc>
    <nc r="G83">
      <v>335336.42</v>
    </nc>
  </rcc>
  <rcc rId="10086" sId="1" numFmtId="4">
    <oc r="G84">
      <v>15717.01</v>
    </oc>
    <nc r="G84">
      <v>27562.12</v>
    </nc>
  </rcc>
  <rfmt sheetId="1" sqref="G82:G84" start="0" length="2147483647">
    <dxf>
      <font>
        <color auto="1"/>
      </font>
    </dxf>
  </rfmt>
  <rcc rId="10087" sId="1" numFmtId="4">
    <oc r="G85">
      <v>1869.08</v>
    </oc>
    <nc r="G85">
      <v>3525.34</v>
    </nc>
  </rcc>
  <rcc rId="10088" sId="1" numFmtId="4">
    <oc r="G86">
      <v>466.78</v>
    </oc>
    <nc r="G86">
      <v>920.77</v>
    </nc>
  </rcc>
  <rfmt sheetId="1" sqref="G85:G86" start="0" length="2147483647">
    <dxf>
      <font>
        <color auto="1"/>
      </font>
    </dxf>
  </rfmt>
  <rcc rId="10089" sId="1" numFmtId="4">
    <oc r="G88">
      <v>3314.88</v>
    </oc>
    <nc r="G88">
      <v>4604.54</v>
    </nc>
  </rcc>
  <rcc rId="10090" sId="1" numFmtId="4">
    <oc r="G89">
      <v>16671.03</v>
    </oc>
    <nc r="G89">
      <v>21762.46</v>
    </nc>
  </rcc>
  <rcc rId="10091" sId="1" numFmtId="4">
    <oc r="G90">
      <v>2525.3200000000002</v>
    </oc>
    <nc r="G90">
      <v>16035.37</v>
    </nc>
  </rcc>
  <rcc rId="10092" sId="1" numFmtId="4">
    <oc r="G87">
      <v>15015.37</v>
    </oc>
    <nc r="G87">
      <v>19625.27</v>
    </nc>
  </rcc>
  <rfmt sheetId="1" sqref="G87:G90" start="0" length="2147483647">
    <dxf>
      <font>
        <color auto="1"/>
      </font>
    </dxf>
  </rfmt>
  <rcc rId="10093" sId="1" numFmtId="4">
    <oc r="G91">
      <v>7.95</v>
    </oc>
    <nc r="G91">
      <v>14.21</v>
    </nc>
  </rcc>
  <rcc rId="10094" sId="1" numFmtId="4">
    <oc r="G92">
      <v>1.96</v>
    </oc>
    <nc r="G92">
      <v>0.71</v>
    </nc>
  </rcc>
  <rcc rId="10095" sId="1" numFmtId="4">
    <oc r="G93">
      <v>38.130000000000003</v>
    </oc>
    <nc r="G93">
      <v>29.75</v>
    </nc>
  </rcc>
  <rfmt sheetId="1" sqref="G91:G94" start="0" length="2147483647">
    <dxf>
      <font>
        <color auto="1"/>
      </font>
    </dxf>
  </rfmt>
  <rcc rId="10096" sId="1" numFmtId="4">
    <oc r="G99">
      <v>630.70000000000005</v>
    </oc>
    <nc r="G99">
      <v>683.65</v>
    </nc>
  </rcc>
  <rfmt sheetId="1" sqref="G95:G97" start="0" length="2147483647">
    <dxf>
      <font>
        <color auto="1"/>
      </font>
    </dxf>
  </rfmt>
  <rfmt sheetId="1" sqref="G99" start="0" length="2147483647">
    <dxf>
      <font>
        <color auto="1"/>
      </font>
    </dxf>
  </rfmt>
  <rcc rId="10097" sId="1" numFmtId="4">
    <oc r="G98">
      <v>795.26</v>
    </oc>
    <nc r="G98">
      <v>952.74</v>
    </nc>
  </rcc>
  <rfmt sheetId="1" sqref="G98" start="0" length="2147483647">
    <dxf>
      <font>
        <color auto="1"/>
      </font>
    </dxf>
  </rfmt>
  <rcc rId="10098" sId="1" numFmtId="4">
    <oc r="G95">
      <v>7170.57</v>
    </oc>
    <nc r="G95">
      <v>9372.67</v>
    </nc>
  </rcc>
  <rfmt sheetId="1" sqref="G81" start="0" length="2147483647">
    <dxf>
      <font>
        <color auto="1"/>
      </font>
    </dxf>
  </rfmt>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87:K90">
    <dxf>
      <fill>
        <patternFill>
          <bgColor rgb="FFFF66FF"/>
        </patternFill>
      </fill>
    </dxf>
  </rfmt>
  <rfmt sheetId="1" sqref="H93:K93">
    <dxf>
      <fill>
        <patternFill>
          <bgColor rgb="FFFF66FF"/>
        </patternFill>
      </fill>
    </dxf>
  </rfmt>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099" sId="1">
    <oc r="L265" t="inlineStr">
      <is>
        <t>посмотреть в приказе ГА</t>
      </is>
    </oc>
    <nc r="L265"/>
  </rcc>
  <rcc rId="10100" sId="1">
    <oc r="L270" t="inlineStr">
      <is>
        <t>посмотреть в приказе ГА</t>
      </is>
    </oc>
    <nc r="L270"/>
  </rcc>
  <rcc rId="10101" sId="1">
    <oc r="L271" t="inlineStr">
      <is>
        <t>посмотреть в приказе ГА</t>
      </is>
    </oc>
    <nc r="L271"/>
  </rcc>
  <rcc rId="10102" sId="1">
    <oc r="L272" t="inlineStr">
      <is>
        <t>посмотреть в приказе ГА</t>
      </is>
    </oc>
    <nc r="L272"/>
  </rcc>
  <rfmt sheetId="1" sqref="A265:XFD265" start="0" length="2147483647">
    <dxf>
      <font>
        <color theme="1"/>
      </font>
    </dxf>
  </rfmt>
  <rfmt sheetId="1" sqref="A270:XFD270" start="0" length="2147483647">
    <dxf>
      <font>
        <color theme="1"/>
      </font>
    </dxf>
  </rfmt>
  <rfmt sheetId="1" sqref="A271:XFD271" start="0" length="2147483647">
    <dxf>
      <font>
        <color theme="1"/>
      </font>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72:XFD272" start="0" length="2147483647">
    <dxf>
      <font>
        <color theme="1"/>
      </font>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184" sId="1" numFmtId="4">
    <oc r="H95">
      <v>9106.75</v>
    </oc>
    <nc r="H95">
      <v>12507.13</v>
    </nc>
  </rcc>
  <rcc rId="9185" sId="1" numFmtId="4">
    <oc r="I95">
      <v>9201.98</v>
    </oc>
    <nc r="I95">
      <v>9313.14</v>
    </nc>
  </rcc>
  <rcc rId="9186" sId="1" numFmtId="4">
    <oc r="J95">
      <v>9201.98</v>
    </oc>
    <nc r="J95">
      <v>9313.14</v>
    </nc>
  </rcc>
  <rcc rId="9187" sId="1" numFmtId="4">
    <oc r="K95">
      <v>9201.98</v>
    </oc>
    <nc r="K95">
      <v>9313.14</v>
    </nc>
  </rcc>
  <rfmt sheetId="1" sqref="A95:XFD95" start="0" length="2147483647">
    <dxf>
      <font>
        <color theme="1"/>
      </font>
    </dxf>
  </rfmt>
  <rfmt sheetId="1" sqref="A96:XFD96" start="0" length="2147483647">
    <dxf>
      <font>
        <color theme="1"/>
      </font>
    </dxf>
  </rfmt>
  <rfmt sheetId="1" sqref="A97:XFD97" start="0" length="2147483647">
    <dxf>
      <font>
        <color theme="1"/>
      </font>
    </dxf>
  </rfmt>
  <rcc rId="9188" sId="1" numFmtId="4">
    <oc r="H136">
      <v>4085.86</v>
    </oc>
    <nc r="H136">
      <v>4250.88</v>
    </nc>
  </rcc>
  <rcc rId="9189" sId="1" numFmtId="4">
    <oc r="I136">
      <v>1936.4</v>
    </oc>
    <nc r="I136">
      <v>4250.88</v>
    </nc>
  </rcc>
  <rcc rId="9190" sId="1" numFmtId="4">
    <oc r="J136">
      <v>2169.38</v>
    </oc>
    <nc r="J136">
      <v>2186.75</v>
    </nc>
  </rcc>
  <rcc rId="9191" sId="1" numFmtId="4">
    <oc r="K136">
      <v>1592.09</v>
    </oc>
    <nc r="K136">
      <v>631.15</v>
    </nc>
  </rcc>
  <rfmt sheetId="1" sqref="A136:XFD136" start="0" length="2147483647">
    <dxf>
      <font>
        <color theme="1"/>
      </font>
    </dxf>
  </rfmt>
  <rcc rId="9192" sId="1" numFmtId="4">
    <oc r="H137">
      <v>1788.34</v>
    </oc>
    <nc r="H137">
      <v>2481.88</v>
    </nc>
  </rcc>
  <rcc rId="9193" sId="1" numFmtId="4">
    <oc r="I137">
      <v>1742.41</v>
    </oc>
    <nc r="I137">
      <v>2481.88</v>
    </nc>
  </rcc>
  <rcc rId="9194" sId="1" numFmtId="4">
    <oc r="J137">
      <v>1742.41</v>
    </oc>
    <nc r="J137">
      <v>2481.88</v>
    </nc>
  </rcc>
  <rcc rId="9195" sId="1" numFmtId="4">
    <oc r="K137">
      <v>1742.41</v>
    </oc>
    <nc r="K137">
      <v>2481.88</v>
    </nc>
  </rcc>
  <rfmt sheetId="1" sqref="A137:XFD137" start="0" length="2147483647">
    <dxf>
      <font>
        <color theme="1"/>
      </font>
    </dxf>
  </rfmt>
  <rcc rId="9196" sId="1" numFmtId="4">
    <oc r="H138">
      <v>152.29</v>
    </oc>
    <nc r="H138">
      <v>49.56</v>
    </nc>
  </rcc>
  <rcc rId="9197" sId="1" numFmtId="4">
    <oc r="I138">
      <v>64.27</v>
    </oc>
    <nc r="I138">
      <v>22.69</v>
    </nc>
  </rcc>
  <rcc rId="9198" sId="1" numFmtId="4">
    <oc r="J138">
      <v>24.69</v>
    </oc>
    <nc r="J138">
      <v>7.56</v>
    </nc>
  </rcc>
  <rcc rId="9199" sId="1" numFmtId="4">
    <oc r="K138">
      <v>7.49</v>
    </oc>
    <nc r="K138">
      <v>0</v>
    </nc>
  </rcc>
  <rfmt sheetId="1" sqref="A138:XFD138" start="0" length="2147483647">
    <dxf>
      <font>
        <color theme="1"/>
      </font>
    </dxf>
  </rfmt>
  <rcc rId="9200" sId="1" numFmtId="4">
    <oc r="H470">
      <v>6702.73</v>
    </oc>
    <nc r="H470">
      <v>2160.77</v>
    </nc>
  </rcc>
  <rcc rId="9201" sId="1" numFmtId="4">
    <oc r="I470">
      <v>1535.3799999999999</v>
    </oc>
    <nc r="I470">
      <v>24.35</v>
    </nc>
  </rcc>
  <rcc rId="9202" sId="1" numFmtId="4">
    <oc r="J470">
      <v>1535.3799999999999</v>
    </oc>
    <nc r="J470">
      <v>24.35</v>
    </nc>
  </rcc>
  <rcc rId="9203" sId="1" numFmtId="4">
    <oc r="K470">
      <v>1535.3799999999999</v>
    </oc>
    <nc r="K470">
      <v>24.35</v>
    </nc>
  </rcc>
  <rfmt sheetId="1" sqref="A470:XFD470" start="0" length="2147483647">
    <dxf>
      <font>
        <color theme="1"/>
      </font>
    </dxf>
  </rfmt>
  <rcc rId="9204" sId="1" numFmtId="4">
    <oc r="H475">
      <v>16000</v>
    </oc>
    <nc r="H475">
      <v>20000</v>
    </nc>
  </rcc>
  <rfmt sheetId="1" sqref="A475:XFD475" start="0" length="2147483647">
    <dxf>
      <font>
        <color theme="1"/>
      </font>
    </dxf>
  </rfmt>
  <rcc rId="9205" sId="1" numFmtId="4">
    <oc r="H476">
      <v>1165.8900000000001</v>
    </oc>
    <nc r="H476">
      <v>1390</v>
    </nc>
  </rcc>
  <rcc rId="9206" sId="1" numFmtId="4">
    <oc r="I476">
      <v>1165.8900000000001</v>
    </oc>
    <nc r="I476">
      <v>1240.3</v>
    </nc>
  </rcc>
  <rcc rId="9207" sId="1" numFmtId="4">
    <oc r="J476">
      <v>1165.8900000000001</v>
    </oc>
    <nc r="J476">
      <v>1240.3</v>
    </nc>
  </rcc>
  <rcc rId="9208" sId="1" numFmtId="4">
    <oc r="K476">
      <v>1165.8900000000001</v>
    </oc>
    <nc r="K476">
      <v>1240.3</v>
    </nc>
  </rcc>
  <rfmt sheetId="1" sqref="A476:XFD476" start="0" length="2147483647">
    <dxf>
      <font>
        <color theme="1"/>
      </font>
    </dxf>
  </rfmt>
  <rcc rId="9209" sId="1" numFmtId="4">
    <oc r="H484">
      <v>18.41</v>
    </oc>
    <nc r="H484">
      <v>0</v>
    </nc>
  </rcc>
  <rfmt sheetId="1" sqref="A484:XFD484" start="0" length="2147483647">
    <dxf>
      <font>
        <color theme="1"/>
      </font>
    </dxf>
  </rfmt>
  <rfmt sheetId="1" sqref="A486:XFD486" start="0" length="2147483647">
    <dxf>
      <font>
        <color theme="1"/>
      </font>
    </dxf>
  </rfmt>
  <rfmt sheetId="1" sqref="A489:XFD489" start="0" length="2147483647">
    <dxf>
      <font>
        <color theme="1"/>
      </font>
    </dxf>
  </rfmt>
  <rfmt sheetId="1" sqref="A496:XFD496" start="0" length="2147483647">
    <dxf>
      <font>
        <color theme="1"/>
      </font>
    </dxf>
  </rfmt>
  <rcc rId="9210" sId="1" numFmtId="4">
    <oc r="H529">
      <v>0</v>
    </oc>
    <nc r="H529">
      <v>-13.69</v>
    </nc>
  </rcc>
  <rfmt sheetId="1" sqref="A529:XFD529" start="0" length="2147483647">
    <dxf>
      <font>
        <color theme="1"/>
      </font>
    </dxf>
  </rfmt>
  <rfmt sheetId="1" sqref="A532:XFD532" start="0" length="2147483647">
    <dxf>
      <font>
        <color theme="1"/>
      </font>
    </dxf>
  </rfmt>
  <rrc rId="9211" sId="1" ref="A533:XFD533" action="insertRow"/>
  <rcc rId="9212" sId="1">
    <nc r="A533" t="inlineStr">
      <is>
        <t>Налоговые и неналоговые доходы</t>
      </is>
    </nc>
  </rcc>
  <rcc rId="9213" sId="1">
    <nc r="D533" t="inlineStr">
      <is>
        <t>администрация города Нижневартовска</t>
      </is>
    </nc>
  </rcc>
  <rcc rId="9214" sId="1">
    <nc r="E533">
      <f>E532+1</f>
    </nc>
  </rcc>
  <rcc rId="9215" sId="1" numFmtId="4">
    <nc r="F533">
      <v>0</v>
    </nc>
  </rcc>
  <rcc rId="9216" sId="1" numFmtId="4">
    <nc r="G533">
      <v>0</v>
    </nc>
  </rcc>
  <rcc rId="9217" sId="1" numFmtId="4">
    <nc r="I533">
      <v>0</v>
    </nc>
  </rcc>
  <rcc rId="9218" sId="1" numFmtId="4">
    <nc r="J533">
      <v>0</v>
    </nc>
  </rcc>
  <rcc rId="9219" sId="1" numFmtId="4">
    <nc r="K533">
      <v>0</v>
    </nc>
  </rcc>
  <rfmt sheetId="1" sqref="A533:XFD533">
    <dxf>
      <fill>
        <patternFill>
          <bgColor rgb="FF92D050"/>
        </patternFill>
      </fill>
    </dxf>
  </rfmt>
  <rcc rId="9220" sId="1">
    <nc r="B533" t="inlineStr">
      <is>
        <t>040 1 17 05040 04 0303 180</t>
      </is>
    </nc>
  </rcc>
  <rcc rId="9221" sId="1">
    <nc r="C533" t="inlineStr">
      <is>
        <t>Прочие неналоговые доходы бюджетов городских округов (остатки денежных средств с расчетных счетов предприятий)</t>
      </is>
    </nc>
  </rcc>
  <rfmt sheetId="1" sqref="E533" start="0" length="2147483647">
    <dxf>
      <font>
        <color rgb="FFFF0000"/>
      </font>
    </dxf>
  </rfmt>
  <rcc rId="9222" sId="1" numFmtId="4">
    <nc r="H533" t="inlineStr">
      <is>
        <t>222,178,24</t>
      </is>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103" sId="1" numFmtId="4">
    <oc r="H82">
      <v>4176.91</v>
    </oc>
    <nc r="H82">
      <v>4176.9399999999996</v>
    </nc>
  </rcc>
  <rcc rId="10104" sId="1" numFmtId="4">
    <oc r="H87">
      <v>33207.949999999997</v>
    </oc>
    <nc r="H87">
      <v>28561.360000000001</v>
    </nc>
  </rcc>
  <rcc rId="10105" sId="1" numFmtId="4">
    <oc r="I87">
      <v>29086.47</v>
    </oc>
    <nc r="I87">
      <v>27534.13</v>
    </nc>
  </rcc>
  <rcc rId="10106" sId="1" numFmtId="4">
    <oc r="J87">
      <v>29218.080000000002</v>
    </oc>
    <nc r="J87">
      <v>27882.42</v>
    </nc>
  </rcc>
  <rcc rId="10107" sId="1" numFmtId="4">
    <oc r="K87">
      <v>29387.71</v>
    </oc>
    <nc r="K87">
      <v>28066.68</v>
    </nc>
  </rcc>
  <rcc rId="10108" sId="1" numFmtId="4">
    <oc r="H88">
      <v>6643.31</v>
    </oc>
    <nc r="H88">
      <v>6796.25</v>
    </nc>
  </rcc>
  <rcc rId="10109" sId="1" numFmtId="4">
    <oc r="I88">
      <v>6967.09</v>
    </oc>
    <nc r="I88">
      <v>7204.89</v>
    </nc>
  </rcc>
  <rcc rId="10110" sId="1" numFmtId="4">
    <oc r="J88">
      <v>6967.09</v>
    </oc>
    <nc r="J88">
      <v>7204.89</v>
    </nc>
  </rcc>
  <rcc rId="10111" sId="1" numFmtId="4">
    <oc r="K88">
      <v>6967.09</v>
    </oc>
    <nc r="K88">
      <v>7204.89</v>
    </nc>
  </rcc>
  <rcc rId="10112" sId="1" numFmtId="4">
    <oc r="H89">
      <v>35159.769999999997</v>
    </oc>
    <nc r="H89">
      <v>34920.58</v>
    </nc>
  </rcc>
  <rcc rId="10113" sId="1" numFmtId="4">
    <oc r="I89">
      <v>35562.19</v>
    </oc>
    <nc r="I89">
      <v>38807.279999999999</v>
    </nc>
  </rcc>
  <rcc rId="10114" sId="1" numFmtId="4">
    <oc r="J89">
      <v>35562.19</v>
    </oc>
    <nc r="J89">
      <v>38807.279999999999</v>
    </nc>
  </rcc>
  <rcc rId="10115" sId="1" numFmtId="4">
    <oc r="K89">
      <v>35562.19</v>
    </oc>
    <nc r="K89">
      <v>38807.279999999999</v>
    </nc>
  </rcc>
  <rcc rId="10116" sId="1" numFmtId="4">
    <oc r="H90">
      <v>18500</v>
    </oc>
    <nc r="H90">
      <v>38263.22</v>
    </nc>
  </rcc>
  <rcc rId="10117" sId="1" numFmtId="4">
    <oc r="I90">
      <v>34974.11</v>
    </oc>
    <nc r="I90">
      <v>34988.879999999997</v>
    </nc>
  </rcc>
  <rcc rId="10118" sId="1" numFmtId="4">
    <oc r="J90">
      <v>34974.11</v>
    </oc>
    <nc r="J90">
      <v>34988.879999999997</v>
    </nc>
  </rcc>
  <rcc rId="10119" sId="1" numFmtId="4">
    <oc r="K90">
      <v>37974.11</v>
    </oc>
    <nc r="K90">
      <v>34988.879999999997</v>
    </nc>
  </rcc>
  <rfmt sheetId="1" sqref="H87:K90">
    <dxf>
      <fill>
        <patternFill patternType="none">
          <bgColor auto="1"/>
        </patternFill>
      </fill>
    </dxf>
  </rfmt>
  <rcc rId="10120" sId="1" numFmtId="4">
    <oc r="H93">
      <v>269.85000000000002</v>
    </oc>
    <nc r="H93">
      <v>29.75</v>
    </nc>
  </rcc>
  <rfmt sheetId="1" sqref="H93:K93">
    <dxf>
      <fill>
        <patternFill patternType="none">
          <bgColor auto="1"/>
        </patternFill>
      </fill>
    </dxf>
  </rfmt>
  <rcc rId="10121" sId="1" numFmtId="4">
    <oc r="H99">
      <v>1204.0999999999999</v>
    </oc>
    <nc r="H99">
      <v>1191.74</v>
    </nc>
  </rcc>
  <rcc rId="10122" sId="1" numFmtId="4">
    <oc r="I99">
      <v>1034.78</v>
    </oc>
    <nc r="I99">
      <v>1018.05</v>
    </nc>
  </rcc>
  <rcc rId="10123" sId="1" numFmtId="4">
    <oc r="J99">
      <v>896.7</v>
    </oc>
    <nc r="J99">
      <v>890.3</v>
    </nc>
  </rcc>
  <rcc rId="10124" sId="1" numFmtId="4">
    <oc r="K99">
      <v>661.77</v>
    </oc>
    <nc r="K99">
      <v>645.37</v>
    </nc>
  </rcc>
  <rcc rId="10125" sId="1" numFmtId="4">
    <oc r="H126">
      <v>125590.87</v>
    </oc>
    <nc r="H126">
      <v>121944.27</v>
    </nc>
  </rcc>
  <rcc rId="10126" sId="1" numFmtId="4">
    <oc r="I126">
      <v>2870.8</v>
    </oc>
    <nc r="I126">
      <v>2879.37</v>
    </nc>
  </rcc>
  <rcc rId="10127" sId="1" numFmtId="4">
    <oc r="J126">
      <v>2870.8</v>
    </oc>
    <nc r="J126">
      <v>2879.37</v>
    </nc>
  </rcc>
  <rcc rId="10128" sId="1" numFmtId="4">
    <oc r="K126">
      <v>2870.8</v>
    </oc>
    <nc r="K126">
      <v>2879.37</v>
    </nc>
  </rcc>
  <rfmt sheetId="1" sqref="A126:XFD126">
    <dxf>
      <fill>
        <patternFill patternType="none">
          <bgColor auto="1"/>
        </patternFill>
      </fill>
    </dxf>
  </rfmt>
  <rcc rId="10129" sId="1" numFmtId="4">
    <oc r="H141">
      <v>31000</v>
    </oc>
    <nc r="H141">
      <v>31120.71</v>
    </nc>
  </rcc>
  <rcc rId="10130" sId="1" numFmtId="4">
    <oc r="I141">
      <v>27166.83</v>
    </oc>
    <nc r="I141">
      <v>26720.2</v>
    </nc>
  </rcc>
  <rcc rId="10131" sId="1" numFmtId="4">
    <oc r="J141">
      <v>26696.29</v>
    </oc>
    <nc r="J141">
      <v>25260.799999999999</v>
    </nc>
  </rcc>
  <rcc rId="10132" sId="1" numFmtId="4">
    <oc r="K141">
      <v>21655.119999999999</v>
    </oc>
    <nc r="K141">
      <v>20898.57</v>
    </nc>
  </rcc>
  <rcc rId="10133" sId="1" numFmtId="4">
    <oc r="H316">
      <v>107.84</v>
    </oc>
    <nc r="H316">
      <v>282.8</v>
    </nc>
  </rcc>
  <rcc rId="10134" sId="1" numFmtId="4">
    <oc r="I316">
      <v>287.55</v>
    </oc>
    <nc r="I316">
      <v>358.79</v>
    </nc>
  </rcc>
  <rcc rId="10135" sId="1" numFmtId="4">
    <oc r="J316">
      <v>287.55</v>
    </oc>
    <nc r="J316">
      <v>358.79</v>
    </nc>
  </rcc>
  <rcc rId="10136" sId="1" numFmtId="4">
    <oc r="K316">
      <v>287.55</v>
    </oc>
    <nc r="K316">
      <v>358.79</v>
    </nc>
  </rcc>
  <rfmt sheetId="1" sqref="H316:K316" start="0" length="2147483647">
    <dxf>
      <font>
        <color auto="1"/>
      </font>
    </dxf>
  </rfmt>
  <rcc rId="10137" sId="1" numFmtId="4">
    <oc r="H373">
      <v>0</v>
    </oc>
    <nc r="H373">
      <v>1.2</v>
    </nc>
  </rcc>
  <rcc rId="10138" sId="1" numFmtId="4">
    <oc r="I373">
      <v>0</v>
    </oc>
    <nc r="I373">
      <v>0.6</v>
    </nc>
  </rcc>
  <rcc rId="10139" sId="1" numFmtId="4">
    <oc r="J373">
      <v>0</v>
    </oc>
    <nc r="J373">
      <v>0.6</v>
    </nc>
  </rcc>
  <rcc rId="10140" sId="1" numFmtId="4">
    <oc r="K373">
      <v>0</v>
    </oc>
    <nc r="K373">
      <v>0.6</v>
    </nc>
  </rcc>
  <rfmt sheetId="1" sqref="H373:K373" start="0" length="2147483647">
    <dxf>
      <font>
        <color auto="1"/>
      </font>
    </dxf>
  </rfmt>
  <rfmt sheetId="1" sqref="H403:K403" start="0" length="2147483647">
    <dxf>
      <font>
        <color auto="1"/>
      </font>
    </dxf>
  </rfmt>
  <rrc rId="10141" sId="1" ref="A405:XFD405" action="deleteRow">
    <undo index="0" exp="ref" v="1" dr="E405" r="E408" sId="1"/>
    <rfmt sheetId="1" xfDxf="1" sqref="A405:XFD405" start="0" length="0">
      <dxf>
        <font>
          <sz val="9"/>
          <color auto="1"/>
          <name val="Times New Roman"/>
          <scheme val="none"/>
        </font>
      </dxf>
    </rfmt>
    <rcc rId="0" sId="1" dxf="1">
      <nc r="A405"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405" t="inlineStr">
        <is>
          <t>040 1 16 07010 04 0000 140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05"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05" t="inlineStr">
        <is>
          <t>администрация города Нижневартовска</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405">
        <f>E407+1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c r="F405">
        <f>4077.71-4077.71</f>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05">
        <v>3745.68</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05">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cc rId="10142" sId="1" numFmtId="4">
    <oc r="H411">
      <v>321.97000000000003</v>
    </oc>
    <nc r="H411">
      <v>568.57000000000005</v>
    </nc>
  </rcc>
  <rcc rId="10143" sId="1" numFmtId="4">
    <oc r="I411">
      <v>568.57000000000005</v>
    </oc>
    <nc r="I411">
      <v>726.82</v>
    </nc>
  </rcc>
  <rcc rId="10144" sId="1" numFmtId="4">
    <oc r="J411">
      <v>568.57000000000005</v>
    </oc>
    <nc r="J411">
      <v>726.82</v>
    </nc>
  </rcc>
  <rcc rId="10145" sId="1" numFmtId="4">
    <oc r="K411">
      <v>568.57000000000005</v>
    </oc>
    <nc r="K411">
      <v>726.82</v>
    </nc>
  </rcc>
  <rfmt sheetId="1" sqref="H411:K411" start="0" length="2147483647">
    <dxf>
      <font>
        <color auto="1"/>
      </font>
    </dxf>
  </rfmt>
  <rfmt sheetId="1" sqref="H407:K407">
    <dxf>
      <fill>
        <patternFill patternType="solid">
          <bgColor rgb="FFFF66FF"/>
        </patternFill>
      </fill>
    </dxf>
  </rfmt>
  <rfmt sheetId="1" sqref="H416:K416">
    <dxf>
      <fill>
        <patternFill patternType="solid">
          <bgColor rgb="FFFF66FF"/>
        </patternFill>
      </fill>
    </dxf>
  </rfmt>
  <rcc rId="10146" sId="1" numFmtId="4">
    <oc r="H420">
      <v>1243.47</v>
    </oc>
    <nc r="H420">
      <v>2925.09</v>
    </nc>
  </rcc>
  <rfmt sheetId="1" sqref="H420:K420" start="0" length="2147483647">
    <dxf>
      <font>
        <color auto="1"/>
      </font>
    </dxf>
  </rfmt>
  <rfmt sheetId="1" sqref="H430:K430" start="0" length="2147483647">
    <dxf>
      <font>
        <color auto="1"/>
      </font>
    </dxf>
  </rfmt>
  <rfmt sheetId="1" sqref="H437:K437" start="0" length="2147483647">
    <dxf>
      <font>
        <color auto="1"/>
      </font>
    </dxf>
  </rfmt>
  <rcc rId="10147" sId="1" numFmtId="4">
    <oc r="H438">
      <v>6.87</v>
    </oc>
    <nc r="H438">
      <v>0</v>
    </nc>
  </rcc>
  <rfmt sheetId="1" sqref="H438:K438" start="0" length="2147483647">
    <dxf>
      <font>
        <color auto="1"/>
      </font>
    </dxf>
  </rfmt>
  <rcc rId="10148" sId="1" numFmtId="4">
    <oc r="I440">
      <v>126.87</v>
    </oc>
    <nc r="I440">
      <v>116.19</v>
    </nc>
  </rcc>
  <rcc rId="10149" sId="1" numFmtId="4">
    <oc r="J440">
      <v>84.47</v>
    </oc>
    <nc r="J440">
      <v>0</v>
    </nc>
  </rcc>
  <rfmt sheetId="1" sqref="H440:K440" start="0" length="2147483647">
    <dxf>
      <font>
        <color auto="1"/>
      </font>
    </dxf>
  </rfmt>
  <rrc rId="10150" sId="1" ref="A470:XFD470" action="deleteRow">
    <undo index="0" exp="ref" v="1" dr="E470" r="E471" sId="1"/>
    <rfmt sheetId="1" xfDxf="1" sqref="A470:XFD470" start="0" length="0">
      <dxf>
        <font>
          <sz val="9"/>
          <color auto="1"/>
          <name val="Times New Roman"/>
          <scheme val="none"/>
        </font>
        <fill>
          <patternFill patternType="solid">
            <bgColor theme="0"/>
          </patternFill>
        </fill>
      </dxf>
    </rfmt>
    <rcc rId="0" sId="1" dxf="1">
      <nc r="A470" t="inlineStr">
        <is>
          <t>Налоговые и неналоговые доходы</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470" t="inlineStr">
        <is>
          <t>040 1 17 05040 04 0301 180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70" t="inlineStr">
        <is>
          <t>Прочие неналоговые доходы бюджетов городских округов (доходы от размещения нестационарных торговых объектов на территории города)</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0" sId="1" dxf="1">
      <nc r="D470" t="inlineStr">
        <is>
          <t>администрация города Нижневартовска</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470">
        <f>E469+1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G470">
        <v>-5.49</v>
      </nc>
      <ndxf>
        <font>
          <sz val="9"/>
          <color rgb="FFFF0000"/>
          <name val="Times New Roman"/>
          <scheme val="none"/>
        </font>
        <numFmt numFmtId="4" formatCode="#,##0.00"/>
        <fill>
          <patternFill>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70">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fmt sheetId="1" sqref="H470:K470">
    <dxf>
      <fill>
        <patternFill patternType="solid">
          <bgColor rgb="FFFF66FF"/>
        </patternFill>
      </fill>
    </dxf>
  </rfmt>
  <rfmt sheetId="1" sqref="H471">
    <dxf>
      <fill>
        <patternFill>
          <bgColor rgb="FFFF66FF"/>
        </patternFill>
      </fill>
    </dxf>
  </rfmt>
  <rcc rId="10151" sId="1" numFmtId="4">
    <oc r="H534">
      <v>22.4</v>
    </oc>
    <nc r="H534">
      <v>0</v>
    </nc>
  </rcc>
  <rfmt sheetId="1" sqref="H534:K534 H538:K538" start="0" length="2147483647">
    <dxf>
      <font>
        <color auto="1"/>
      </font>
    </dxf>
  </rfmt>
  <rcc rId="10152" sId="1" numFmtId="4">
    <oc r="H543">
      <v>23.44</v>
    </oc>
    <nc r="H543">
      <v>645.14</v>
    </nc>
  </rcc>
  <rcc rId="10153" sId="1" numFmtId="4">
    <oc r="I543">
      <v>32.22</v>
    </oc>
    <nc r="I543">
      <v>16.559999999999999</v>
    </nc>
  </rcc>
  <rcc rId="10154" sId="1" numFmtId="4">
    <oc r="J543">
      <v>32.22</v>
    </oc>
    <nc r="J543">
      <v>16.559999999999999</v>
    </nc>
  </rcc>
  <rcc rId="10155" sId="1" numFmtId="4">
    <oc r="K543">
      <v>32.22</v>
    </oc>
    <nc r="K543">
      <v>16.559999999999999</v>
    </nc>
  </rcc>
  <rfmt sheetId="1" sqref="H543:K543" start="0" length="2147483647">
    <dxf>
      <font>
        <color auto="1"/>
      </font>
    </dxf>
  </rfmt>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100:G570" start="0" length="2147483647">
    <dxf>
      <font>
        <color rgb="FFFF0000"/>
      </font>
    </dxf>
  </rfmt>
  <rcc rId="10156" sId="1" numFmtId="4">
    <oc r="F12">
      <v>5986011.8600000003</v>
    </oc>
    <nc r="F12">
      <v>5713251.9800000004</v>
    </nc>
  </rcc>
  <rcc rId="10157" sId="1" numFmtId="4">
    <oc r="F14">
      <v>25452.35</v>
    </oc>
    <nc r="F14">
      <v>25423.61</v>
    </nc>
  </rcc>
  <rfmt sheetId="1" sqref="F12:F15" start="0" length="2147483647">
    <dxf>
      <font>
        <color auto="1"/>
      </font>
    </dxf>
  </rfmt>
  <rcc rId="10158" sId="1" numFmtId="4">
    <oc r="F16">
      <v>43191.87</v>
    </oc>
    <nc r="F16">
      <v>31800.28</v>
    </nc>
  </rcc>
  <rfmt sheetId="1" sqref="F16:F17" start="0" length="2147483647">
    <dxf>
      <font>
        <color auto="1"/>
      </font>
    </dxf>
  </rfmt>
  <rcc rId="10159" sId="1" numFmtId="4">
    <oc r="F18">
      <v>332001</v>
    </oc>
    <nc r="F18">
      <v>335486.17</v>
    </nc>
  </rcc>
  <rfmt sheetId="1" sqref="F18:F20" start="0" length="2147483647">
    <dxf>
      <font>
        <color auto="1"/>
      </font>
    </dxf>
  </rfmt>
  <rcc rId="10160" sId="1" numFmtId="4">
    <oc r="F21">
      <v>295400</v>
    </oc>
    <nc r="F21">
      <v>248287.56</v>
    </nc>
  </rcc>
  <rfmt sheetId="1" sqref="F18:F21" start="0" length="2147483647">
    <dxf>
      <font>
        <color auto="1"/>
      </font>
    </dxf>
  </rfmt>
  <rcc rId="10161" sId="1" numFmtId="4">
    <oc r="F25">
      <v>101693</v>
    </oc>
    <nc r="F25">
      <v>94828.38</v>
    </nc>
  </rcc>
  <rcc rId="10162" sId="1" numFmtId="4">
    <oc r="F27">
      <v>215778</v>
    </oc>
    <nc r="F27">
      <v>200222.35</v>
    </nc>
  </rcc>
  <rfmt sheetId="1" sqref="F11:F28" start="0" length="2147483647">
    <dxf>
      <font>
        <color auto="1"/>
      </font>
    </dxf>
  </rfmt>
  <rcc rId="10163" sId="1" numFmtId="4">
    <oc r="F30">
      <v>21871.21</v>
    </oc>
    <nc r="F30">
      <v>25863.32</v>
    </nc>
  </rcc>
  <rcc rId="10164" sId="1" numFmtId="4">
    <oc r="F31">
      <v>104.28999999999999</v>
    </oc>
    <nc r="F31">
      <v>123.2</v>
    </nc>
  </rcc>
  <rcc rId="10165" sId="1" numFmtId="4">
    <oc r="F32">
      <v>21458.67</v>
    </oc>
    <nc r="F32">
      <v>26817.34</v>
    </nc>
  </rcc>
  <rcc rId="10166" sId="1" numFmtId="4">
    <oc r="F33">
      <v>-2405.17</v>
    </oc>
    <nc r="F33">
      <v>-3213.77</v>
    </nc>
  </rcc>
  <rfmt sheetId="1" sqref="F29:F33" start="0" length="2147483647">
    <dxf>
      <font>
        <color auto="1"/>
      </font>
    </dxf>
  </rfmt>
  <rcc rId="10167" sId="1" numFmtId="4">
    <oc r="G31">
      <v>50.72</v>
    </oc>
    <nc r="G31">
      <v>106.32</v>
    </nc>
  </rcc>
  <rcc rId="10168" sId="1" numFmtId="4">
    <oc r="G32">
      <v>10337.69</v>
    </oc>
    <nc r="G32">
      <v>18969.63</v>
    </nc>
  </rcc>
  <rcc rId="10169" sId="1" numFmtId="4">
    <oc r="G33">
      <v>-1217.5</v>
    </oc>
    <nc r="G33">
      <v>-2047.88</v>
    </nc>
  </rcc>
  <rcc rId="10170" sId="1" numFmtId="4">
    <oc r="G30">
      <v>9757.9</v>
    </oc>
    <nc r="G30">
      <v>18005.97</v>
    </nc>
  </rcc>
  <rfmt sheetId="1" sqref="G29:G33" start="0" length="2147483647">
    <dxf>
      <font>
        <color auto="1"/>
      </font>
    </dxf>
  </rfmt>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Cols" hidden="1" oldHidden="1">
    <formula>свод!$A:$A,свод!$E:$E</formula>
  </rdn>
  <rdn rId="0" localSheetId="1" customView="1" name="Z_D9CE45CD_2A62_48B4_A1B4_30864FD70090_.wvu.FilterData" hidden="1" oldHidden="1">
    <formula>свод!$A$9:$EZ$571</formula>
    <oldFormula>свод!$A$9:$EZ$571</oldFormula>
  </rdn>
  <rcv guid="{D9CE45CD-2A62-48B4-A1B4-30864FD70090}"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174" sId="1" numFmtId="4">
    <oc r="F35">
      <v>1067176</v>
    </oc>
    <nc r="F35">
      <v>1191500</v>
    </nc>
  </rcc>
  <rcc rId="10175" sId="1" numFmtId="4">
    <oc r="F39">
      <v>418879</v>
    </oc>
    <nc r="F39">
      <v>630700</v>
    </nc>
  </rcc>
  <rfmt sheetId="1" sqref="F35:F40" start="0" length="2147483647">
    <dxf>
      <font>
        <color auto="1"/>
      </font>
    </dxf>
  </rfmt>
  <rcc rId="10176" sId="1" numFmtId="4">
    <oc r="F49">
      <v>87</v>
    </oc>
    <nc r="F49">
      <v>1542</v>
    </nc>
  </rcc>
  <rcc rId="10177" sId="1" numFmtId="4">
    <oc r="F53">
      <v>81934</v>
    </oc>
    <nc r="F53">
      <v>74081</v>
    </nc>
  </rcc>
  <rfmt sheetId="1" sqref="F35:F54" start="0" length="2147483647">
    <dxf>
      <font>
        <color auto="1"/>
      </font>
    </dxf>
  </rfmt>
  <rfmt sheetId="1" sqref="F34" start="0" length="2147483647">
    <dxf>
      <font>
        <color auto="1"/>
      </font>
    </dxf>
  </rfmt>
  <rcc rId="10178" sId="1" numFmtId="4">
    <oc r="F56">
      <v>126990</v>
    </oc>
    <nc r="F56">
      <v>176200</v>
    </nc>
  </rcc>
  <rfmt sheetId="1" sqref="F56" start="0" length="2147483647">
    <dxf>
      <font>
        <color auto="1"/>
      </font>
    </dxf>
  </rfmt>
  <rcc rId="10179" sId="1" numFmtId="4">
    <oc r="F58">
      <v>54751.4</v>
    </oc>
    <nc r="F58">
      <v>63285.7</v>
    </nc>
  </rcc>
  <rcc rId="10180" sId="1" numFmtId="4">
    <oc r="F60">
      <v>73118.2</v>
    </oc>
    <nc r="F60">
      <v>81000</v>
    </nc>
  </rcc>
  <rcc rId="10181" sId="1" numFmtId="4">
    <oc r="F62">
      <v>176251</v>
    </oc>
    <nc r="F62">
      <v>264024</v>
    </nc>
  </rcc>
  <rcc rId="10182" sId="1" numFmtId="4">
    <oc r="F64">
      <v>27675</v>
    </oc>
    <nc r="F64">
      <v>27676</v>
    </nc>
  </rcc>
  <rfmt sheetId="1" sqref="F55:F65" start="0" length="2147483647">
    <dxf>
      <font>
        <color auto="1"/>
      </font>
    </dxf>
  </rfmt>
  <rcc rId="10183" sId="1" numFmtId="4">
    <oc r="G67">
      <v>33458.74</v>
    </oc>
    <nc r="G67">
      <v>54202.3</v>
    </nc>
  </rcc>
  <rcc rId="10184" sId="1" numFmtId="4">
    <oc r="G68">
      <v>0</v>
    </oc>
    <nc r="G68">
      <v>1535.6</v>
    </nc>
  </rcc>
  <rfmt sheetId="1" sqref="G67:G70" start="0" length="2147483647">
    <dxf>
      <font>
        <color auto="1"/>
      </font>
    </dxf>
  </rfmt>
  <rcc rId="10185" sId="1" numFmtId="4">
    <oc r="F67">
      <v>62599</v>
    </oc>
    <nc r="F67">
      <v>67450</v>
    </nc>
  </rcc>
  <rcc rId="10186" sId="1" numFmtId="4">
    <oc r="F68">
      <v>5100</v>
    </oc>
    <nc r="F68">
      <v>5150</v>
    </nc>
  </rcc>
  <rfmt sheetId="1" sqref="F67:F70" start="0" length="2147483647">
    <dxf>
      <font>
        <color auto="1"/>
      </font>
    </dxf>
  </rfmt>
  <rcc rId="10187" sId="1" numFmtId="4">
    <oc r="F71">
      <v>175</v>
    </oc>
    <nc r="F71">
      <v>245</v>
    </nc>
  </rcc>
  <rcc rId="10188" sId="1" numFmtId="4">
    <oc r="F69">
      <v>400</v>
    </oc>
    <nc r="F69">
      <v>0</v>
    </nc>
  </rcc>
  <rfmt sheetId="1" sqref="F66:F72" start="0" length="2147483647">
    <dxf>
      <font>
        <color auto="1"/>
      </font>
    </dxf>
  </rfmt>
  <rcc rId="10189" sId="1" numFmtId="4">
    <oc r="G71">
      <v>180</v>
    </oc>
    <nc r="G71">
      <v>175</v>
    </nc>
  </rcc>
  <rcc rId="10190" sId="1" numFmtId="4">
    <oc r="G72">
      <v>-9.6</v>
    </oc>
    <nc r="G72">
      <v>-30.4</v>
    </nc>
  </rcc>
  <rfmt sheetId="1" sqref="G66:G72" start="0" length="2147483647">
    <dxf>
      <font>
        <color auto="1"/>
      </font>
    </dxf>
  </rfmt>
  <rcc rId="10191" sId="1" numFmtId="4">
    <oc r="G76">
      <v>0.66</v>
    </oc>
    <nc r="G76">
      <v>0</v>
    </nc>
  </rcc>
  <rcc rId="10192" sId="1" numFmtId="4">
    <oc r="G77">
      <v>-0.46</v>
    </oc>
    <nc r="G77">
      <v>0</v>
    </nc>
  </rcc>
  <rcc rId="10193" sId="1" numFmtId="4">
    <oc r="G79">
      <v>1.95</v>
    </oc>
    <nc r="G79">
      <v>0</v>
    </nc>
  </rcc>
  <rcc rId="10194" sId="1" numFmtId="4">
    <oc r="G80">
      <v>-0.19</v>
    </oc>
    <nc r="G80">
      <v>0</v>
    </nc>
  </rcc>
  <rfmt sheetId="1" sqref="F73:G80" start="0" length="2147483647">
    <dxf>
      <font>
        <color auto="1"/>
      </font>
    </dxf>
  </rfmt>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195" sId="1" numFmtId="4">
    <oc r="F82">
      <v>6622.47</v>
    </oc>
    <nc r="F82">
      <v>3238.89</v>
    </nc>
  </rcc>
  <rcc rId="10196" sId="1" numFmtId="4">
    <oc r="F83">
      <v>560000</v>
    </oc>
    <nc r="F83">
      <v>400000</v>
    </nc>
  </rcc>
  <rcc rId="10197" sId="1" numFmtId="4">
    <oc r="F84">
      <v>23000</v>
    </oc>
    <nc r="F84">
      <v>20000</v>
    </nc>
  </rcc>
  <rfmt sheetId="1" sqref="F82:F84" start="0" length="2147483647">
    <dxf>
      <font>
        <color auto="1"/>
      </font>
    </dxf>
  </rfmt>
  <rfmt sheetId="1" sqref="F85" start="0" length="2147483647">
    <dxf>
      <font>
        <color auto="1"/>
      </font>
    </dxf>
  </rfmt>
  <rcc rId="10198" sId="1" numFmtId="4">
    <oc r="F86">
      <v>1287.74</v>
    </oc>
    <nc r="F86">
      <v>1289.06</v>
    </nc>
  </rcc>
  <rfmt sheetId="1" sqref="F86" start="0" length="2147483647">
    <dxf>
      <font>
        <color auto="1"/>
      </font>
    </dxf>
  </rfmt>
  <rcc rId="10199" sId="1" numFmtId="4">
    <oc r="F87">
      <v>27724.82</v>
    </oc>
    <nc r="F87">
      <v>33207.949999999997</v>
    </nc>
  </rcc>
  <rcc rId="10200" sId="1" numFmtId="4">
    <oc r="F88">
      <v>5755.47</v>
    </oc>
    <nc r="F88">
      <v>6643.31</v>
    </nc>
  </rcc>
  <rcc rId="10201" sId="1" numFmtId="4">
    <oc r="F89">
      <v>32324.98</v>
    </oc>
    <nc r="F89">
      <v>35159.769999999997</v>
    </nc>
  </rcc>
  <rcc rId="10202" sId="1" numFmtId="4">
    <oc r="F90">
      <v>4514.16</v>
    </oc>
    <nc r="F90">
      <v>18500</v>
    </nc>
  </rcc>
  <rfmt sheetId="1" sqref="F87:F90" start="0" length="2147483647">
    <dxf>
      <font>
        <color auto="1"/>
      </font>
    </dxf>
  </rfmt>
  <rcc rId="10203" sId="1" numFmtId="4">
    <oc r="F91">
      <v>3405.54</v>
    </oc>
    <nc r="F91">
      <v>27</v>
    </nc>
  </rcc>
  <rfmt sheetId="1" sqref="F91" start="0" length="2147483647">
    <dxf>
      <font>
        <color auto="1"/>
      </font>
    </dxf>
  </rfmt>
  <rcc rId="10204" sId="1" numFmtId="4">
    <oc r="F92">
      <v>1.96</v>
    </oc>
    <nc r="F92">
      <v>0.4</v>
    </nc>
  </rcc>
  <rfmt sheetId="1" sqref="F92" start="0" length="2147483647">
    <dxf>
      <font>
        <color auto="1"/>
      </font>
    </dxf>
  </rfmt>
  <rcc rId="10205" sId="1" numFmtId="4">
    <oc r="F93">
      <v>28.95</v>
    </oc>
    <nc r="F93">
      <v>269.85000000000002</v>
    </nc>
  </rcc>
  <rfmt sheetId="1" sqref="F93:F94" start="0" length="2147483647">
    <dxf>
      <font>
        <color auto="1"/>
      </font>
    </dxf>
  </rfmt>
  <rcc rId="10206" sId="1" numFmtId="4">
    <oc r="F95">
      <v>9994.56</v>
    </oc>
    <nc r="F95">
      <v>11000</v>
    </nc>
  </rcc>
  <rcc rId="10207" sId="1" numFmtId="4">
    <oc r="F96">
      <v>10</v>
    </oc>
    <nc r="F96">
      <v>0</v>
    </nc>
  </rcc>
  <rcc rId="10208" sId="1" numFmtId="4">
    <oc r="F98">
      <v>1330</v>
    </oc>
    <nc r="F98">
      <v>1315.53</v>
    </nc>
  </rcc>
  <rfmt sheetId="1" sqref="F95:F98" start="0" length="2147483647">
    <dxf>
      <font>
        <color auto="1"/>
      </font>
    </dxf>
  </rfmt>
  <rcc rId="10209" sId="1" numFmtId="4">
    <oc r="F99">
      <v>800</v>
    </oc>
    <nc r="F99">
      <v>825.41</v>
    </nc>
  </rcc>
  <rfmt sheetId="1" sqref="F99" start="0" length="2147483647">
    <dxf>
      <font>
        <color auto="1"/>
      </font>
    </dxf>
  </rfmt>
  <rfmt sheetId="1" sqref="F81" start="0" length="2147483647">
    <dxf>
      <font>
        <color auto="1"/>
      </font>
    </dxf>
  </rfmt>
  <rcc rId="10210" sId="1" numFmtId="4">
    <oc r="F102">
      <v>835.68</v>
    </oc>
    <nc r="F102">
      <v>649.69000000000005</v>
    </nc>
  </rcc>
  <rfmt sheetId="1" sqref="F101:F102" start="0" length="2147483647">
    <dxf>
      <font>
        <color auto="1"/>
      </font>
    </dxf>
  </rfmt>
  <rcc rId="10211" sId="1" numFmtId="4">
    <oc r="F104">
      <v>418.14</v>
    </oc>
    <nc r="F104">
      <v>1182.28</v>
    </nc>
  </rcc>
  <rfmt sheetId="1" sqref="F101:F104" start="0" length="2147483647">
    <dxf>
      <font>
        <color auto="1"/>
      </font>
    </dxf>
  </rfmt>
  <rcc rId="10212" sId="1" numFmtId="4">
    <oc r="F106">
      <v>1850.77</v>
    </oc>
    <nc r="F106">
      <v>0</v>
    </nc>
  </rcc>
  <rfmt sheetId="1" sqref="F100:F111" start="0" length="2147483647">
    <dxf>
      <font>
        <color auto="1"/>
      </font>
    </dxf>
  </rfmt>
  <rcc rId="10213" sId="1" numFmtId="4">
    <oc r="G101">
      <v>0.02</v>
    </oc>
    <nc r="G101">
      <v>0.37</v>
    </nc>
  </rcc>
  <rcc rId="10214" sId="1" numFmtId="4">
    <oc r="G102">
      <v>523.09</v>
    </oc>
    <nc r="G102">
      <v>388.34</v>
    </nc>
  </rcc>
  <rfmt sheetId="1" sqref="G101:G102" start="0" length="2147483647">
    <dxf>
      <font>
        <color auto="1"/>
      </font>
    </dxf>
  </rfmt>
  <rcc rId="10215" sId="1" numFmtId="4">
    <oc r="G104">
      <v>196.03</v>
    </oc>
    <nc r="G104">
      <v>180.83</v>
    </nc>
  </rcc>
  <rfmt sheetId="1" sqref="G103:G105" start="0" length="2147483647">
    <dxf>
      <font>
        <color auto="1"/>
      </font>
    </dxf>
  </rfmt>
  <rcc rId="10216" sId="1" numFmtId="4">
    <oc r="G105">
      <v>0</v>
    </oc>
    <nc r="G105">
      <v>0.12</v>
    </nc>
  </rcc>
  <rcc rId="10217" sId="1" numFmtId="4">
    <oc r="G106">
      <v>-574.55999999999995</v>
    </oc>
    <nc r="G106">
      <v>-12.64</v>
    </nc>
  </rcc>
  <rfmt sheetId="1" sqref="G106" start="0" length="2147483647">
    <dxf>
      <font>
        <color auto="1"/>
      </font>
    </dxf>
  </rfmt>
  <rcc rId="10218" sId="1" numFmtId="4">
    <oc r="G107">
      <v>0</v>
    </oc>
    <nc r="G107">
      <v>7.0000000000000007E-2</v>
    </nc>
  </rcc>
  <rcc rId="10219" sId="1" numFmtId="4">
    <oc r="G108">
      <v>-25.5</v>
    </oc>
    <nc r="G108">
      <v>13.67</v>
    </nc>
  </rcc>
  <rfmt sheetId="1" sqref="G107:G108" start="0" length="2147483647">
    <dxf>
      <font>
        <color auto="1"/>
      </font>
    </dxf>
  </rfmt>
  <rfmt sheetId="1" sqref="G109:G111" start="0" length="2147483647">
    <dxf>
      <font>
        <color auto="1"/>
      </font>
    </dxf>
  </rfmt>
  <rfmt sheetId="1" sqref="G100" start="0" length="2147483647">
    <dxf>
      <font>
        <color auto="1"/>
      </font>
    </dxf>
  </rfmt>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20" sId="1" numFmtId="4">
    <oc r="H471" t="inlineStr">
      <is>
        <t>222,178,24</t>
      </is>
    </oc>
    <nc r="H471">
      <v>222178.24</v>
    </nc>
  </rcc>
  <rfmt sheetId="1" sqref="H471">
    <dxf>
      <fill>
        <patternFill>
          <bgColor rgb="FF92D050"/>
        </patternFill>
      </fill>
    </dxf>
  </rfmt>
  <rcc rId="10221" sId="1" numFmtId="4">
    <oc r="H470">
      <v>0</v>
    </oc>
    <nc r="H470">
      <v>1</v>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22" sId="1" numFmtId="4">
    <oc r="H407">
      <v>2160.77</v>
    </oc>
    <nc r="H407">
      <v>38124.19</v>
    </nc>
  </rcc>
  <rcc rId="10223" sId="1" numFmtId="4">
    <oc r="I407">
      <v>24.35</v>
    </oc>
    <nc r="I407">
      <v>1741.68</v>
    </nc>
  </rcc>
  <rcc rId="10224" sId="1" numFmtId="4">
    <oc r="J407">
      <v>24.35</v>
    </oc>
    <nc r="J407">
      <v>1741.68</v>
    </nc>
  </rcc>
  <rcc rId="10225" sId="1" numFmtId="4">
    <oc r="K407">
      <v>24.35</v>
    </oc>
    <nc r="K407">
      <v>1741.68</v>
    </nc>
  </rcc>
  <rfmt sheetId="1" sqref="H407:K407">
    <dxf>
      <fill>
        <patternFill patternType="none">
          <bgColor auto="1"/>
        </patternFill>
      </fill>
    </dxf>
  </rfmt>
  <rcc rId="10226" sId="1" numFmtId="4">
    <oc r="H416">
      <v>3.46</v>
    </oc>
    <nc r="H416">
      <v>4732.58</v>
    </nc>
  </rcc>
  <rcc rId="10227" sId="1" numFmtId="4">
    <oc r="I416">
      <v>0</v>
    </oc>
    <nc r="I416">
      <v>883.51</v>
    </nc>
  </rcc>
  <rcc rId="10228" sId="1" numFmtId="4">
    <oc r="J416">
      <v>0</v>
    </oc>
    <nc r="J416">
      <v>883.51</v>
    </nc>
  </rcc>
  <rcc rId="10229" sId="1" numFmtId="4">
    <oc r="K416">
      <v>0</v>
    </oc>
    <nc r="K416">
      <v>883.51</v>
    </nc>
  </rcc>
  <rfmt sheetId="1" sqref="H416:K416">
    <dxf>
      <fill>
        <patternFill patternType="none">
          <bgColor auto="1"/>
        </patternFill>
      </fill>
    </dxf>
  </rfmt>
  <rcc rId="10230" sId="1" numFmtId="4">
    <oc r="H470">
      <v>1</v>
    </oc>
    <nc r="H470">
      <v>13.82</v>
    </nc>
  </rcc>
  <rfmt sheetId="1" sqref="H470:K470">
    <dxf>
      <fill>
        <patternFill patternType="none">
          <bgColor auto="1"/>
        </patternFill>
      </fill>
    </dxf>
  </rfmt>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свод!$A$9:$EZ$571</formula>
    <oldFormula>свод!$A$9:$EZ$571</oldFormula>
  </rdn>
  <rcv guid="{DE04992C-7D1E-4994-A00D-67B1EE7F80BF}"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73:XFD373" start="0" length="2147483647">
    <dxf>
      <font>
        <color theme="1"/>
      </font>
    </dxf>
  </rfmt>
  <rfmt sheetId="1" sqref="A403:XFD403" start="0" length="2147483647">
    <dxf>
      <font>
        <color theme="1"/>
      </font>
    </dxf>
  </rfmt>
  <rfmt sheetId="1" sqref="A411:XFD411" start="0" length="2147483647">
    <dxf>
      <font>
        <color theme="1"/>
      </font>
    </dxf>
  </rfmt>
  <rfmt sheetId="1" sqref="A420:XFD420" start="0" length="2147483647">
    <dxf>
      <font>
        <color theme="1"/>
      </font>
    </dxf>
  </rfmt>
  <rfmt sheetId="1" sqref="A430:XFD430" start="0" length="2147483647">
    <dxf>
      <font>
        <color theme="1"/>
      </font>
    </dxf>
  </rfmt>
  <rfmt sheetId="1" sqref="A437:XFD437" start="0" length="2147483647">
    <dxf>
      <font>
        <color theme="1"/>
      </font>
    </dxf>
  </rfmt>
  <rfmt sheetId="1" sqref="A438:XFD438" start="0" length="2147483647">
    <dxf>
      <font>
        <color theme="1"/>
      </font>
    </dxf>
  </rfmt>
  <rfmt sheetId="1" sqref="A440:XFD440" start="0" length="2147483647">
    <dxf>
      <font>
        <color theme="1"/>
      </font>
    </dxf>
  </rfmt>
  <rfmt sheetId="1" sqref="A534:XFD534" start="0" length="2147483647">
    <dxf>
      <font>
        <color theme="1"/>
      </font>
    </dxf>
  </rfmt>
  <rfmt sheetId="1" sqref="A538:XFD538" start="0" length="2147483647">
    <dxf>
      <font>
        <color theme="1"/>
      </font>
    </dxf>
  </rfmt>
  <rfmt sheetId="1" sqref="A543:XFD543" start="0" length="2147483647">
    <dxf>
      <font>
        <color theme="1"/>
      </font>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32:XFD532" start="0" length="2147483647">
    <dxf>
      <font>
        <color theme="1"/>
      </font>
    </dxf>
  </rfmt>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свод!$A$9:$EZ$571</formula>
    <oldFormula>свод!$A$9:$EZ$571</oldFormula>
  </rdn>
  <rcv guid="{DE04992C-7D1E-4994-A00D-67B1EE7F80BF}"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0235" sId="1" ref="A312:XFD312" action="deleteRow">
    <undo index="0" exp="ref" v="1" dr="E312" r="E313" sId="1"/>
    <undo index="2" exp="area" ref3D="1" dr="$E$1:$E$1048576" dn="Z_D9CE45CD_2A62_48B4_A1B4_30864FD70090_.wvu.Cols" sId="1"/>
    <undo index="1" exp="area" ref3D="1" dr="$A$1:$A$1048576" dn="Z_D9CE45CD_2A62_48B4_A1B4_30864FD70090_.wvu.Cols" sId="1"/>
    <rfmt sheetId="1" xfDxf="1" sqref="A312:XFD312" start="0" length="0">
      <dxf>
        <font>
          <sz val="9"/>
          <color auto="1"/>
          <name val="Times New Roman"/>
          <scheme val="none"/>
        </font>
      </dxf>
    </rfmt>
    <rcc rId="0" sId="1" dxf="1">
      <nc r="A312"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2" t="inlineStr">
        <is>
          <t>011 1 16 01154 01 0000 140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2" t="inlineStr">
        <is>
          <t>Дума города Нижневартовска</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2">
        <f>E311+1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2">
        <v>20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2">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2">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rc rId="10236" sId="1" ref="A313:XFD313" action="deleteRow">
    <undo index="0" exp="ref" v="1" dr="E313" r="E314" sId="1"/>
    <undo index="2" exp="area" ref3D="1" dr="$E$1:$E$1048576" dn="Z_D9CE45CD_2A62_48B4_A1B4_30864FD70090_.wvu.Cols" sId="1"/>
    <undo index="1" exp="area" ref3D="1" dr="$A$1:$A$1048576" dn="Z_D9CE45CD_2A62_48B4_A1B4_30864FD70090_.wvu.Cols" sId="1"/>
    <rfmt sheetId="1" xfDxf="1" sqref="A313:XFD313" start="0" length="0">
      <dxf>
        <font>
          <sz val="9"/>
          <color auto="1"/>
          <name val="Times New Roman"/>
          <scheme val="none"/>
        </font>
      </dxf>
    </rfmt>
    <rcc rId="0" sId="1" dxf="1">
      <nc r="A313"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13" t="inlineStr">
        <is>
          <t>011 1 16 01157 01 0000 140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13"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13" t="inlineStr">
        <is>
          <t>Дума города Нижневартовска</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13">
        <f>E312+1</f>
      </nc>
      <ndxf>
        <font>
          <sz val="9"/>
          <color rgb="FFFF0000"/>
          <name val="Times New Roman"/>
          <scheme val="none"/>
        </font>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13">
        <v>30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13">
        <v>0</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1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1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1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13">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fmt sheetId="1" sqref="A314:XFD314" start="0" length="2147483647">
    <dxf>
      <font>
        <color theme="1"/>
      </font>
    </dxf>
  </rfmt>
  <rfmt sheetId="1" sqref="A326:XFD326" start="0" length="2147483647">
    <dxf>
      <font>
        <color theme="1"/>
      </font>
    </dxf>
  </rfmt>
  <rrc rId="10237" sId="1" ref="A398:XFD398" action="deleteRow">
    <undo index="0" exp="ref" v="1" dr="E398" r="E399" sId="1"/>
    <undo index="2" exp="area" ref3D="1" dr="$E$1:$E$1048576" dn="Z_D9CE45CD_2A62_48B4_A1B4_30864FD70090_.wvu.Cols" sId="1"/>
    <undo index="1" exp="area" ref3D="1" dr="$A$1:$A$1048576" dn="Z_D9CE45CD_2A62_48B4_A1B4_30864FD70090_.wvu.Cols" sId="1"/>
    <rfmt sheetId="1" xfDxf="1" sqref="A398:XFD398" start="0" length="0">
      <dxf>
        <font>
          <sz val="9"/>
          <color auto="1"/>
          <name val="Times New Roman"/>
          <scheme val="none"/>
        </font>
      </dxf>
    </rfmt>
    <rcc rId="0" sId="1" dxf="1">
      <nc r="A398" t="inlineStr">
        <is>
          <t>Налоговые и неналоговые доходы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B398" t="inlineStr">
        <is>
          <t>580 1 16 02010 02 0001 140</t>
        </is>
      </nc>
      <ndxf>
        <font>
          <sz val="9"/>
          <color rgb="FFFF0000"/>
          <name val="Times New Roman"/>
          <scheme val="none"/>
        </font>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398"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(административные правонарушения в области охраны окружающей среды и природопользования)</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398" t="inlineStr">
        <is>
          <t>Департамент внутренней политики Ханты-Мансийского автономного округа - Югры</t>
        </is>
      </nc>
      <ndxf>
        <font>
          <sz val="9"/>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0" sId="1" dxf="1">
      <nc r="E398">
        <f>E397+1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398">
        <v>0</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98">
        <v>122.25</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39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39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39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398">
        <v>0</v>
      </nc>
      <ndxf>
        <font>
          <sz val="9"/>
          <color rgb="FFFF0000"/>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rc>
  <rcc rId="10238" sId="1" numFmtId="4">
    <oc r="H416">
      <v>0</v>
    </oc>
    <nc r="H416">
      <v>3.46</v>
    </nc>
  </rcc>
  <rfmt sheetId="1" sqref="A416:XFD416" start="0" length="2147483647">
    <dxf>
      <font>
        <color theme="1"/>
      </font>
    </dxf>
  </rfmt>
  <rfmt sheetId="1" sqref="A439:XFD439" start="0" length="2147483647">
    <dxf>
      <font>
        <color theme="1"/>
      </font>
    </dxf>
  </rfmt>
  <rfmt sheetId="1" sqref="A458:XFD458" start="0" length="2147483647">
    <dxf>
      <font>
        <color theme="1"/>
      </font>
    </dxf>
  </rfmt>
  <rfmt sheetId="1" sqref="A440:XFD440" start="0" length="2147483647">
    <dxf>
      <font>
        <color theme="1"/>
      </font>
    </dxf>
  </rfmt>
  <rfmt sheetId="1" sqref="A441:XFD441" start="0" length="2147483647">
    <dxf>
      <font>
        <color theme="1"/>
      </font>
    </dxf>
  </rfmt>
  <rfmt sheetId="1" sqref="A461:XFD461" start="0" length="2147483647">
    <dxf>
      <font>
        <color theme="1"/>
      </font>
    </dxf>
  </rfmt>
  <rfmt sheetId="1" sqref="A442:XFD442" start="0" length="2147483647">
    <dxf>
      <font>
        <color theme="1"/>
      </font>
    </dxf>
  </rfmt>
  <rfmt sheetId="1" sqref="A444:XFD444" start="0" length="2147483647">
    <dxf>
      <font>
        <color theme="1"/>
      </font>
    </dxf>
  </rfmt>
  <rfmt sheetId="1" sqref="A445:XFD445" start="0" length="2147483647">
    <dxf>
      <font>
        <color theme="1"/>
      </font>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46:XFD446" start="0" length="2147483647">
    <dxf>
      <font>
        <color theme="1"/>
      </font>
    </dxf>
  </rfmt>
  <rfmt sheetId="1" sqref="A457:XFD457" start="0" length="2147483647">
    <dxf>
      <font>
        <color theme="1"/>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223" sId="1" ref="A534:XFD534" action="insertRow"/>
  <rcc rId="9224" sId="1">
    <nc r="A534" t="inlineStr">
      <is>
        <t>Налоговые и неналоговые доходы</t>
      </is>
    </nc>
  </rcc>
  <rcc rId="9225" sId="1">
    <nc r="D534" t="inlineStr">
      <is>
        <t>администрация города Нижневартовска</t>
      </is>
    </nc>
  </rcc>
  <rcc rId="9226" sId="1">
    <nc r="E534">
      <f>E533+1</f>
    </nc>
  </rcc>
  <rcc rId="9227" sId="1" numFmtId="4">
    <nc r="F534">
      <v>0</v>
    </nc>
  </rcc>
  <rcc rId="9228" sId="1" numFmtId="4">
    <nc r="G534">
      <v>0</v>
    </nc>
  </rcc>
  <rcc rId="9229" sId="1">
    <nc r="B534" t="inlineStr">
      <is>
        <t>040 1 17 05040 04 0304 180</t>
      </is>
    </nc>
  </rcc>
  <rfmt sheetId="1" sqref="E533:E534" start="0" length="2147483647">
    <dxf>
      <font>
        <color theme="1"/>
      </font>
    </dxf>
  </rfmt>
  <rcc rId="9230" sId="1" numFmtId="4">
    <nc r="H534">
      <v>5352.67</v>
    </nc>
  </rcc>
  <rcc rId="9231" sId="1" numFmtId="4">
    <nc r="I534">
      <v>5352.67</v>
    </nc>
  </rcc>
  <rcc rId="9232" sId="1" numFmtId="4">
    <nc r="J534">
      <v>5352.67</v>
    </nc>
  </rcc>
  <rcc rId="9233" sId="1" numFmtId="4">
    <nc r="K534">
      <v>5352.67</v>
    </nc>
  </rcc>
  <rcc rId="9234" sId="1">
    <nc r="C534" t="inlineStr">
      <is>
        <t>Прочие неналоговые доходы бюджетов городских округов (денежные средства в счет оплаты просуженной задолженности юридических и физических лиц перед ликвидированными предприятиями)</t>
      </is>
    </nc>
  </rcc>
  <rcc rId="9235" sId="1" numFmtId="4">
    <oc r="H72">
      <v>6.4</v>
    </oc>
    <nc r="H72">
      <v>0</v>
    </nc>
  </rcc>
  <rfmt sheetId="1" sqref="A72:XFD72" start="0" length="2147483647">
    <dxf>
      <font>
        <color theme="1"/>
      </font>
    </dxf>
  </rfmt>
  <rcc rId="9236" sId="1" numFmtId="4">
    <oc r="H98">
      <v>1080</v>
    </oc>
    <nc r="H98">
      <v>1315.53</v>
    </nc>
  </rcc>
  <rfmt sheetId="1" sqref="I98" start="0" length="0">
    <dxf>
      <alignment wrapText="1" readingOrder="0"/>
    </dxf>
  </rfmt>
  <rfmt sheetId="1" sqref="J98" start="0" length="0">
    <dxf>
      <alignment wrapText="1" readingOrder="0"/>
    </dxf>
  </rfmt>
  <rfmt sheetId="1" sqref="K98" start="0" length="0">
    <dxf>
      <alignment wrapText="1" readingOrder="0"/>
    </dxf>
  </rfmt>
  <rfmt sheetId="1" sqref="A98:XFD98" start="0" length="2147483647">
    <dxf>
      <font>
        <color theme="1"/>
      </font>
    </dxf>
  </rfmt>
  <rcc rId="9237" sId="1" numFmtId="4">
    <oc r="H471">
      <v>2</v>
    </oc>
    <nc r="H471">
      <v>18.399999999999999</v>
    </nc>
  </rcc>
  <rfmt sheetId="1" sqref="A471:XFD471" start="0" length="2147483647">
    <dxf>
      <font>
        <color theme="1"/>
      </font>
    </dxf>
  </rfmt>
  <rcc rId="9238" sId="1" numFmtId="4">
    <oc r="H480">
      <v>330</v>
    </oc>
    <nc r="H480">
      <v>229.14</v>
    </nc>
  </rcc>
  <rfmt sheetId="1" sqref="A480:XFD480" start="0" length="2147483647">
    <dxf>
      <font>
        <color theme="1"/>
      </font>
    </dxf>
  </rfmt>
  <rfmt sheetId="1" sqref="A485:XFD485" start="0" length="2147483647">
    <dxf>
      <font>
        <color theme="1"/>
      </font>
    </dxf>
  </rfmt>
  <rfmt sheetId="1" sqref="A487:XFD487" start="0" length="2147483647">
    <dxf>
      <font>
        <color theme="1"/>
      </font>
    </dxf>
  </rfmt>
  <rcc rId="9239" sId="1" numFmtId="4">
    <oc r="H490">
      <v>0</v>
    </oc>
    <nc r="H490">
      <v>556.41999999999996</v>
    </nc>
  </rcc>
  <rfmt sheetId="1" sqref="A490:XFD490" start="0" length="2147483647">
    <dxf>
      <font>
        <color theme="1"/>
      </font>
    </dxf>
  </rfmt>
  <rfmt sheetId="1" sqref="A497:XFD497" start="0" length="2147483647">
    <dxf>
      <font>
        <color theme="1"/>
      </font>
    </dxf>
  </rfmt>
  <rfmt sheetId="1" sqref="A504:XFD504" start="0" length="2147483647">
    <dxf>
      <font>
        <color theme="1"/>
      </font>
    </dxf>
  </rfmt>
  <rcc rId="9240" sId="1" numFmtId="4">
    <oc r="H527">
      <v>5884.64</v>
    </oc>
    <nc r="H527">
      <v>5670.36</v>
    </nc>
  </rcc>
  <rcc rId="9241" sId="1" numFmtId="4">
    <oc r="I527">
      <v>5670.36</v>
    </oc>
    <nc r="I527">
      <v>5808.16</v>
    </nc>
  </rcc>
  <rcc rId="9242" sId="1" numFmtId="4">
    <oc r="J527">
      <v>5670.36</v>
    </oc>
    <nc r="J527">
      <v>5808.16</v>
    </nc>
  </rcc>
  <rcc rId="9243" sId="1" numFmtId="4">
    <oc r="K527">
      <v>5670.36</v>
    </oc>
    <nc r="K527">
      <v>5808.16</v>
    </nc>
  </rcc>
  <rcc rId="9244" sId="1" numFmtId="4">
    <oc r="H593">
      <v>100.5</v>
    </oc>
    <nc r="H593">
      <v>3.43</v>
    </nc>
  </rcc>
  <rfmt sheetId="1" sqref="A593:XFD593" start="0" length="2147483647">
    <dxf>
      <font>
        <color theme="1"/>
      </font>
    </dxf>
  </rfmt>
  <rcc rId="9245" sId="1" numFmtId="4">
    <oc r="H602">
      <v>531.52</v>
    </oc>
    <nc r="H602">
      <v>0.62</v>
    </nc>
  </rcc>
  <rfmt sheetId="1" sqref="A602:XFD602" start="0" length="2147483647">
    <dxf>
      <font>
        <color theme="1"/>
      </font>
    </dxf>
  </rfmt>
  <rfmt sheetId="1" sqref="A472:XFD472" start="0" length="2147483647">
    <dxf>
      <font>
        <color theme="1"/>
      </font>
    </dxf>
  </rfmt>
  <rfmt sheetId="1" sqref="A481:XFD481" start="0" length="2147483647">
    <dxf>
      <font>
        <color theme="1"/>
      </font>
    </dxf>
  </rfmt>
  <rfmt sheetId="1" sqref="A491:XFD491" start="0" length="2147483647">
    <dxf>
      <font>
        <color theme="1"/>
      </font>
    </dxf>
  </rfmt>
  <rfmt sheetId="1" sqref="A498:XFD498" start="0" length="2147483647">
    <dxf>
      <font>
        <color theme="1"/>
      </font>
    </dxf>
  </rfmt>
  <rcc rId="9246" sId="1" numFmtId="4">
    <oc r="H594">
      <v>19.34</v>
    </oc>
    <nc r="H594">
      <v>692.99</v>
    </nc>
  </rcc>
  <rfmt sheetId="1" sqref="A594:XFD594" start="0" length="2147483647">
    <dxf>
      <font>
        <color theme="1"/>
      </font>
    </dxf>
  </rfmt>
  <rcc rId="9247" sId="1" numFmtId="4">
    <oc r="H597">
      <v>40.549999999999997</v>
    </oc>
    <nc r="H597">
      <v>67.959999999999994</v>
    </nc>
  </rcc>
  <rfmt sheetId="1" sqref="A597:XFD597" start="0" length="2147483647">
    <dxf>
      <font>
        <color theme="1"/>
      </font>
    </dxf>
  </rfmt>
  <rfmt sheetId="1" sqref="A603:XFD603" start="0" length="2147483647">
    <dxf>
      <font>
        <color theme="1"/>
      </font>
    </dxf>
  </rfmt>
  <rfmt sheetId="1" sqref="A473:XFD473" start="0" length="2147483647">
    <dxf>
      <font>
        <color theme="1"/>
      </font>
    </dxf>
  </rfmt>
  <rcc rId="9248" sId="1" numFmtId="4">
    <oc r="H479">
      <v>1897.15</v>
    </oc>
    <nc r="H479">
      <v>3.46</v>
    </nc>
  </rcc>
  <rcc rId="9249" sId="1" numFmtId="4">
    <oc r="I479">
      <v>810.76</v>
    </oc>
    <nc r="I479">
      <v>0</v>
    </nc>
  </rcc>
  <rcc rId="9250" sId="1" numFmtId="4">
    <oc r="J479">
      <v>810.76</v>
    </oc>
    <nc r="J479">
      <v>0</v>
    </nc>
  </rcc>
  <rcc rId="9251" sId="1" numFmtId="4">
    <oc r="K479">
      <v>810.76</v>
    </oc>
    <nc r="K479">
      <v>0</v>
    </nc>
  </rcc>
  <rfmt sheetId="1" sqref="A479:XFD479" start="0" length="2147483647">
    <dxf>
      <font>
        <color theme="1"/>
      </font>
    </dxf>
  </rfmt>
  <rfmt sheetId="1" sqref="A492:XFD492" start="0" length="2147483647">
    <dxf>
      <font>
        <color theme="1"/>
      </font>
    </dxf>
  </rfmt>
  <rfmt sheetId="1" sqref="A499:XFD499" start="0" length="2147483647">
    <dxf>
      <font>
        <color theme="1"/>
      </font>
    </dxf>
  </rfmt>
  <rcc rId="9252" sId="1" numFmtId="4">
    <oc r="H595">
      <v>130.5</v>
    </oc>
    <nc r="H595">
      <v>0</v>
    </nc>
  </rcc>
  <rfmt sheetId="1" sqref="A595:XFD595" start="0" length="2147483647">
    <dxf>
      <font>
        <color theme="1"/>
      </font>
    </dxf>
  </rfmt>
  <rfmt sheetId="1" sqref="A598:XFD598" start="0" length="2147483647">
    <dxf>
      <font>
        <color theme="1"/>
      </font>
    </dxf>
  </rfmt>
  <rcc rId="9253" sId="1" numFmtId="4">
    <oc r="H604">
      <v>423.07</v>
    </oc>
    <nc r="H604">
      <v>42.29</v>
    </nc>
  </rcc>
  <rfmt sheetId="1" sqref="A604:XFD604" start="0" length="2147483647">
    <dxf>
      <font>
        <color theme="1"/>
      </font>
    </dxf>
  </rfmt>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39" sId="1" numFmtId="4">
    <oc r="G119">
      <v>426.18</v>
    </oc>
    <nc r="G119">
      <v>79</v>
    </nc>
  </rcc>
  <rcc rId="10240" sId="1" numFmtId="4">
    <oc r="G121">
      <v>0</v>
    </oc>
    <nc r="G121">
      <v>99</v>
    </nc>
  </rcc>
  <rcc rId="10241" sId="1" numFmtId="4">
    <oc r="G122">
      <v>0</v>
    </oc>
    <nc r="G122">
      <v>27.72</v>
    </nc>
  </rcc>
  <rfmt sheetId="1" sqref="G119:G122" start="0" length="2147483647">
    <dxf>
      <font>
        <color auto="1"/>
      </font>
    </dxf>
  </rfmt>
  <rcc rId="10242" sId="1" numFmtId="4">
    <oc r="G123">
      <v>0</v>
    </oc>
    <nc r="G123">
      <v>1139.4100000000001</v>
    </nc>
  </rcc>
  <rfmt sheetId="1" sqref="G123" start="0" length="2147483647">
    <dxf>
      <font>
        <color auto="1"/>
      </font>
    </dxf>
  </rfmt>
  <rfmt sheetId="1" sqref="G124:G125" start="0" length="2147483647">
    <dxf>
      <font>
        <color auto="1"/>
      </font>
    </dxf>
  </rfmt>
  <rfmt sheetId="1" sqref="G126">
    <dxf>
      <fill>
        <patternFill patternType="solid">
          <bgColor rgb="FFFFFF00"/>
        </patternFill>
      </fill>
    </dxf>
  </rfmt>
  <rcc rId="10243" sId="1" numFmtId="4">
    <oc r="G126">
      <v>6255.95</v>
    </oc>
    <nc r="G126">
      <v>10470.23</v>
    </nc>
  </rcc>
  <rfmt sheetId="1" sqref="G126" start="0" length="2147483647">
    <dxf>
      <font>
        <color auto="1"/>
      </font>
    </dxf>
  </rfmt>
  <rcc rId="10244" sId="1" numFmtId="4">
    <oc r="G127">
      <v>24.63</v>
    </oc>
    <nc r="G127">
      <v>373.11</v>
    </nc>
  </rcc>
  <rcc rId="10245" sId="1" numFmtId="4">
    <oc r="G128">
      <v>5557.63</v>
    </oc>
    <nc r="G128">
      <v>9135.7900000000009</v>
    </nc>
  </rcc>
  <rcc rId="10246" sId="1" numFmtId="4">
    <oc r="G129">
      <v>7.6</v>
    </oc>
    <nc r="G129">
      <v>1.5</v>
    </nc>
  </rcc>
  <rfmt sheetId="1" sqref="G127:G129" start="0" length="2147483647">
    <dxf>
      <font>
        <color auto="1"/>
      </font>
    </dxf>
  </rfmt>
  <rfmt sheetId="1" sqref="G130" start="0" length="2147483647">
    <dxf>
      <font>
        <color auto="1"/>
      </font>
    </dxf>
  </rfmt>
  <rfmt sheetId="1" sqref="G131:G134" start="0" length="2147483647">
    <dxf>
      <font>
        <color auto="1"/>
      </font>
    </dxf>
  </rfmt>
  <rfmt sheetId="1" sqref="G112" start="0" length="2147483647">
    <dxf>
      <font>
        <color auto="1"/>
      </font>
    </dxf>
  </rfmt>
  <rcc rId="10247" sId="1" numFmtId="4">
    <oc r="F116">
      <v>0</v>
    </oc>
    <nc r="F116">
      <v>168.24</v>
    </nc>
  </rcc>
  <rfmt sheetId="1" sqref="F116" start="0" length="2147483647">
    <dxf>
      <font>
        <color auto="1"/>
      </font>
    </dxf>
  </rfmt>
  <rcc rId="10248" sId="1" numFmtId="4">
    <oc r="F114">
      <v>680.47</v>
    </oc>
    <nc r="F114">
      <v>926.68</v>
    </nc>
  </rcc>
  <rfmt sheetId="1" sqref="F114" start="0" length="2147483647">
    <dxf>
      <font>
        <color auto="1"/>
      </font>
    </dxf>
  </rfmt>
  <rcc rId="10249" sId="1" numFmtId="4">
    <oc r="F118">
      <v>81.09</v>
    </oc>
    <nc r="F118">
      <v>151.28</v>
    </nc>
  </rcc>
  <rfmt sheetId="1" sqref="F118" start="0" length="2147483647">
    <dxf>
      <font>
        <color auto="1"/>
      </font>
    </dxf>
  </rfmt>
  <rcc rId="10250" sId="1" numFmtId="4">
    <oc r="F123">
      <v>17136.150000000001</v>
    </oc>
    <nc r="F123">
      <v>1598.26</v>
    </nc>
  </rcc>
  <rfmt sheetId="1" sqref="F123" start="0" length="2147483647">
    <dxf>
      <font>
        <color auto="1"/>
      </font>
    </dxf>
  </rfmt>
  <rcc rId="10251" sId="1" numFmtId="4">
    <oc r="F126">
      <v>8253.77</v>
    </oc>
    <nc r="F126">
      <v>121944.1</v>
    </nc>
  </rcc>
  <rfmt sheetId="1" sqref="F126" start="0" length="2147483647">
    <dxf>
      <font>
        <color auto="1"/>
      </font>
    </dxf>
  </rfmt>
  <rcc rId="10252" sId="1" numFmtId="4">
    <oc r="F113">
      <v>5.46</v>
    </oc>
    <nc r="F113">
      <v>0</v>
    </nc>
  </rcc>
  <rcc rId="10253" sId="1" numFmtId="4">
    <oc r="F115">
      <v>45.91</v>
    </oc>
    <nc r="F115">
      <v>160.83000000000001</v>
    </nc>
  </rcc>
  <rfmt sheetId="1" sqref="F113:F115" start="0" length="2147483647">
    <dxf>
      <font>
        <color auto="1"/>
      </font>
    </dxf>
  </rfmt>
  <rfmt sheetId="1" sqref="F117" start="0" length="2147483647">
    <dxf>
      <font>
        <color auto="1"/>
      </font>
    </dxf>
  </rfmt>
  <rcc rId="10254" sId="1" numFmtId="4">
    <oc r="F119">
      <v>499.71</v>
    </oc>
    <nc r="F119">
      <v>79</v>
    </nc>
  </rcc>
  <rfmt sheetId="1" sqref="F119" start="0" length="2147483647">
    <dxf>
      <font>
        <color auto="1"/>
      </font>
    </dxf>
  </rfmt>
  <rcc rId="10255" sId="1" numFmtId="4">
    <oc r="F127">
      <v>39.81</v>
    </oc>
    <nc r="F127">
      <v>355.25</v>
    </nc>
  </rcc>
  <rfmt sheetId="1" sqref="F127" start="0" length="2147483647">
    <dxf>
      <font>
        <color auto="1"/>
      </font>
    </dxf>
  </rfmt>
  <rcc rId="10256" sId="1" numFmtId="4">
    <oc r="F128">
      <v>6076.95</v>
    </oc>
    <nc r="F128">
      <v>9061.23</v>
    </nc>
  </rcc>
  <rfmt sheetId="1" sqref="F128" start="0" length="2147483647">
    <dxf>
      <font>
        <color auto="1"/>
      </font>
    </dxf>
  </rfmt>
  <rcc rId="10257" sId="1" numFmtId="4">
    <oc r="F121">
      <v>0</v>
    </oc>
    <nc r="F121">
      <v>99.01</v>
    </nc>
  </rcc>
  <rfmt sheetId="1" sqref="F120:G121" start="0" length="2147483647">
    <dxf>
      <font>
        <color auto="1"/>
      </font>
    </dxf>
  </rfmt>
  <rcc rId="10258" sId="1" numFmtId="4">
    <oc r="F129">
      <v>0</v>
    </oc>
    <nc r="F129">
      <v>1.5</v>
    </nc>
  </rcc>
  <rfmt sheetId="1" sqref="F129" start="0" length="2147483647">
    <dxf>
      <font>
        <color auto="1"/>
      </font>
    </dxf>
  </rfmt>
  <rcc rId="10259" sId="1" numFmtId="4">
    <oc r="F122">
      <v>0</v>
    </oc>
    <nc r="F122">
      <v>27.72</v>
    </nc>
  </rcc>
  <rfmt sheetId="1" sqref="F122" start="0" length="2147483647">
    <dxf>
      <font>
        <color auto="1"/>
      </font>
    </dxf>
  </rfmt>
  <rfmt sheetId="1" sqref="F112" start="0" length="2147483647">
    <dxf>
      <font>
        <color auto="1"/>
      </font>
    </dxf>
  </rfmt>
  <rfmt sheetId="1" sqref="F116:F125" start="0" length="2147483647">
    <dxf>
      <font>
        <color auto="1"/>
      </font>
    </dxf>
  </rfmt>
  <rfmt sheetId="1" sqref="F130:F134" start="0" length="2147483647">
    <dxf>
      <font>
        <color auto="1"/>
      </font>
    </dxf>
  </rfmt>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60" sId="1" numFmtId="4">
    <oc r="G136">
      <v>2911.34</v>
    </oc>
    <nc r="G136">
      <v>2500</v>
    </nc>
  </rcc>
  <rcc rId="10261" sId="1" numFmtId="4">
    <oc r="G137">
      <v>1742.81</v>
    </oc>
    <nc r="G137">
      <v>2250</v>
    </nc>
  </rcc>
  <rcc rId="10262" sId="1" numFmtId="4">
    <oc r="G138">
      <v>36.590000000000003</v>
    </oc>
    <nc r="G138">
      <v>64.27</v>
    </nc>
  </rcc>
  <rfmt sheetId="1" sqref="G136:G138" start="0" length="2147483647">
    <dxf>
      <font>
        <color auto="1"/>
      </font>
    </dxf>
  </rfmt>
  <rcc rId="10263" sId="1" numFmtId="4">
    <oc r="G141">
      <v>14973.97</v>
    </oc>
    <nc r="G141">
      <v>31000</v>
    </nc>
  </rcc>
  <rfmt sheetId="1" sqref="G139:G141" start="0" length="2147483647">
    <dxf>
      <font>
        <color auto="1"/>
      </font>
    </dxf>
  </rfmt>
  <rcc rId="10264" sId="1" numFmtId="4">
    <oc r="G142">
      <v>2764.47</v>
    </oc>
    <nc r="G142">
      <v>3963.5600000000004</v>
    </nc>
  </rcc>
  <rfmt sheetId="1" sqref="G142" start="0" length="2147483647">
    <dxf>
      <font>
        <color auto="1"/>
      </font>
    </dxf>
  </rfmt>
  <rcc rId="10265" sId="1" numFmtId="4">
    <oc r="G145">
      <v>12073.6</v>
    </oc>
    <nc r="G145">
      <v>13000</v>
    </nc>
  </rcc>
  <rcc rId="10266" sId="1" numFmtId="4">
    <oc r="G146">
      <v>1462.5</v>
    </oc>
    <nc r="G146">
      <v>575</v>
    </nc>
  </rcc>
  <rfmt sheetId="1" sqref="G145:G146" start="0" length="2147483647">
    <dxf>
      <font>
        <color auto="1"/>
      </font>
    </dxf>
  </rfmt>
  <rfmt sheetId="1" sqref="G143:G144" start="0" length="2147483647">
    <dxf>
      <font>
        <color auto="1"/>
      </font>
    </dxf>
  </rfmt>
  <rcc rId="10267" sId="1" numFmtId="4">
    <oc r="G148">
      <v>825.81</v>
    </oc>
    <nc r="G148">
      <v>1000</v>
    </nc>
  </rcc>
  <rfmt sheetId="1" sqref="G147:G149" start="0" length="2147483647">
    <dxf>
      <font>
        <color auto="1"/>
      </font>
    </dxf>
  </rfmt>
  <rcc rId="10268" sId="1" numFmtId="4">
    <oc r="G149">
      <v>206.49</v>
    </oc>
    <nc r="G149">
      <v>0</v>
    </nc>
  </rcc>
  <rfmt sheetId="1" sqref="G135" start="0" length="2147483647">
    <dxf>
      <font>
        <color auto="1"/>
      </font>
    </dxf>
  </rfmt>
  <rcc rId="10269" sId="1" numFmtId="4">
    <oc r="F136">
      <f>3782.83+867.17</f>
    </oc>
    <nc r="F136">
      <v>3140.53</v>
    </nc>
  </rcc>
  <rcc rId="10270" sId="1" numFmtId="4">
    <oc r="F137">
      <f>2792.13+507.87</f>
    </oc>
    <nc r="F137">
      <v>1893.22</v>
    </nc>
  </rcc>
  <rcc rId="10271" sId="1" numFmtId="4">
    <oc r="F138">
      <f>51.52+1.45</f>
    </oc>
    <nc r="F138">
      <v>29.95</v>
    </nc>
  </rcc>
  <rfmt sheetId="1" sqref="F136:F138" start="0" length="2147483647">
    <dxf>
      <font>
        <color auto="1"/>
      </font>
    </dxf>
  </rfmt>
  <rcc rId="10272" sId="1" numFmtId="4">
    <oc r="F139">
      <v>696</v>
    </oc>
    <nc r="F139">
      <v>0</v>
    </nc>
  </rcc>
  <rcc rId="10273" sId="1" numFmtId="4">
    <oc r="F141">
      <v>63264.06</v>
    </oc>
    <nc r="F141">
      <v>29720.32</v>
    </nc>
  </rcc>
  <rcc rId="10274" sId="1" numFmtId="4">
    <oc r="F142">
      <v>2779.91</v>
    </oc>
    <nc r="F142">
      <v>7661.52</v>
    </nc>
  </rcc>
  <rfmt sheetId="1" sqref="F139:F142" start="0" length="2147483647">
    <dxf>
      <font>
        <color auto="1"/>
      </font>
    </dxf>
  </rfmt>
  <rfmt sheetId="1" sqref="F143:F144" start="0" length="2147483647">
    <dxf>
      <font>
        <color auto="1"/>
      </font>
    </dxf>
  </rfmt>
  <rcc rId="10275" sId="1" numFmtId="4">
    <oc r="F145">
      <v>14000</v>
    </oc>
    <nc r="F145">
      <v>20545.439999999999</v>
    </nc>
  </rcc>
  <rfmt sheetId="1" sqref="F145:F146" start="0" length="2147483647">
    <dxf>
      <font>
        <color auto="1"/>
      </font>
    </dxf>
  </rfmt>
  <rcc rId="10276" sId="1" numFmtId="4">
    <oc r="F148">
      <v>1000</v>
    </oc>
    <nc r="F148">
      <v>680.22</v>
    </nc>
  </rcc>
  <rcc rId="10277" sId="1" numFmtId="4">
    <oc r="F149">
      <v>206.49</v>
    </oc>
    <nc r="F149">
      <v>0</v>
    </nc>
  </rcc>
  <rfmt sheetId="1" sqref="F147:F149" start="0" length="2147483647">
    <dxf>
      <font>
        <color auto="1"/>
      </font>
    </dxf>
  </rfmt>
  <rcc rId="10278" sId="1" numFmtId="4">
    <oc r="F146">
      <v>1487.63</v>
    </oc>
    <nc r="F146">
      <v>532.84</v>
    </nc>
  </rcc>
  <rfmt sheetId="1" sqref="F135" start="0" length="2147483647">
    <dxf>
      <font>
        <color auto="1"/>
      </font>
    </dxf>
  </rfmt>
  <rcc rId="10279" sId="1" numFmtId="4">
    <oc r="G151">
      <v>0</v>
    </oc>
    <nc r="G151">
      <v>280.7</v>
    </nc>
  </rcc>
  <rcc rId="10280" sId="1" numFmtId="4">
    <oc r="G152">
      <v>0</v>
    </oc>
    <nc r="G152">
      <v>19</v>
    </nc>
  </rcc>
  <rfmt sheetId="1" sqref="G151:G152" start="0" length="2147483647">
    <dxf>
      <font>
        <color auto="1"/>
      </font>
    </dxf>
  </rfmt>
  <rcc rId="10281" sId="1" numFmtId="4">
    <oc r="G154">
      <v>0</v>
    </oc>
    <nc r="G154">
      <v>10.3</v>
    </nc>
  </rcc>
  <rcc rId="10282" sId="1" numFmtId="4">
    <oc r="G155">
      <v>0</v>
    </oc>
    <nc r="G155">
      <v>1</v>
    </nc>
  </rcc>
  <rfmt sheetId="1" sqref="G153:G155" start="0" length="2147483647">
    <dxf>
      <font>
        <color auto="1"/>
      </font>
    </dxf>
  </rfmt>
  <rfmt sheetId="1" sqref="G156:G161" start="0" length="2147483647">
    <dxf>
      <font>
        <color auto="1"/>
      </font>
    </dxf>
  </rfmt>
  <rcc rId="10283" sId="1" numFmtId="4">
    <oc r="G166">
      <v>0</v>
    </oc>
    <nc r="G166">
      <v>14.7</v>
    </nc>
  </rcc>
  <rfmt sheetId="1" sqref="G162:G166" start="0" length="2147483647">
    <dxf>
      <font>
        <color auto="1"/>
      </font>
    </dxf>
  </rfmt>
  <rfmt sheetId="1" sqref="G167" start="0" length="2147483647">
    <dxf>
      <font>
        <color auto="1"/>
      </font>
    </dxf>
  </rfmt>
  <rcc rId="10284" sId="1" numFmtId="4">
    <oc r="G170">
      <v>0</v>
    </oc>
    <nc r="G170">
      <v>359</v>
    </nc>
  </rcc>
  <rfmt sheetId="1" sqref="G168:G170" start="0" length="2147483647">
    <dxf>
      <font>
        <color auto="1"/>
      </font>
    </dxf>
  </rfmt>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свод!$A$9:$EZ$568</formula>
    <oldFormula>свод!$A$9:$EZ$568</oldFormula>
  </rdn>
  <rcv guid="{DE04992C-7D1E-4994-A00D-67B1EE7F80BF}"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59:XFD459" start="0" length="2147483647">
    <dxf>
      <font>
        <color theme="1"/>
      </font>
    </dxf>
  </rfmt>
  <rfmt sheetId="1" sqref="A447:XFD447" start="0" length="2147483647">
    <dxf>
      <font>
        <color theme="1"/>
      </font>
    </dxf>
  </rfmt>
  <rfmt sheetId="1" sqref="A448:XFD448" start="0" length="2147483647">
    <dxf>
      <font>
        <color theme="1"/>
      </font>
    </dxf>
  </rfmt>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71:G174" start="0" length="2147483647">
    <dxf>
      <font>
        <color auto="1"/>
      </font>
    </dxf>
  </rfmt>
  <rcc rId="10287" sId="1" numFmtId="4">
    <oc r="G175">
      <v>0</v>
    </oc>
    <nc r="G175">
      <v>16.600000000000001</v>
    </nc>
  </rcc>
  <rcc rId="10288" sId="1" numFmtId="4">
    <oc r="G177">
      <v>0</v>
    </oc>
    <nc r="G177">
      <v>15</v>
    </nc>
  </rcc>
  <rfmt sheetId="1" sqref="G175:G177" start="0" length="2147483647">
    <dxf>
      <font>
        <color auto="1"/>
      </font>
    </dxf>
  </rfmt>
  <rcc rId="10289" sId="1" numFmtId="4">
    <oc r="G178">
      <v>4</v>
    </oc>
    <nc r="G178">
      <v>818.7</v>
    </nc>
  </rcc>
  <rcc rId="10290" sId="1" numFmtId="4">
    <oc r="G180">
      <v>0</v>
    </oc>
    <nc r="G180">
      <v>13.3</v>
    </nc>
  </rcc>
  <rcc rId="10291" sId="1" numFmtId="4">
    <oc r="G181">
      <v>0</v>
    </oc>
    <nc r="G181">
      <v>3</v>
    </nc>
  </rcc>
  <rfmt sheetId="1" sqref="G178:G181" start="0" length="2147483647">
    <dxf>
      <font>
        <color auto="1"/>
      </font>
    </dxf>
  </rfmt>
  <rcc rId="10292" sId="1" numFmtId="4">
    <oc r="G182">
      <v>0</v>
    </oc>
    <nc r="G182">
      <v>122.8</v>
    </nc>
  </rcc>
  <rcc rId="10293" sId="1" numFmtId="4">
    <oc r="G183">
      <v>15</v>
    </oc>
    <nc r="G183">
      <v>734</v>
    </nc>
  </rcc>
  <rcc rId="10294" sId="1" numFmtId="4">
    <oc r="G184">
      <v>0</v>
    </oc>
    <nc r="G184">
      <v>39.700000000000003</v>
    </nc>
  </rcc>
  <rfmt sheetId="1" sqref="G182:G184" start="0" length="2147483647">
    <dxf>
      <font>
        <color auto="1"/>
      </font>
    </dxf>
  </rfmt>
  <rcc rId="10295" sId="1" numFmtId="4">
    <oc r="G188">
      <v>0</v>
    </oc>
    <nc r="G188">
      <v>8.3000000000000007</v>
    </nc>
  </rcc>
  <rfmt sheetId="1" sqref="G185:G188" start="0" length="2147483647">
    <dxf>
      <font>
        <color auto="1"/>
      </font>
    </dxf>
  </rfmt>
  <rcc rId="10296" sId="1" numFmtId="4">
    <oc r="G189">
      <v>0</v>
    </oc>
    <nc r="G189">
      <v>3.5</v>
    </nc>
  </rcc>
  <rfmt sheetId="1" sqref="G189" start="0" length="2147483647">
    <dxf>
      <font>
        <color auto="1"/>
      </font>
    </dxf>
  </rfmt>
  <rcc rId="10297" sId="1" numFmtId="4">
    <oc r="G193">
      <v>5.5</v>
    </oc>
    <nc r="G193">
      <v>16.3</v>
    </nc>
  </rcc>
  <rfmt sheetId="1" sqref="G190:G193" start="0" length="2147483647">
    <dxf>
      <font>
        <color auto="1"/>
      </font>
    </dxf>
  </rfmt>
  <rcc rId="10298" sId="1" numFmtId="4">
    <oc r="G195">
      <v>36.76</v>
    </oc>
    <nc r="G195">
      <v>112.3</v>
    </nc>
  </rcc>
  <rcc rId="10299" sId="1" numFmtId="4">
    <oc r="G199">
      <v>0</v>
    </oc>
    <nc r="G199">
      <v>1.3</v>
    </nc>
  </rcc>
  <rcc rId="10300" sId="1" numFmtId="4">
    <oc r="G201">
      <v>27</v>
    </oc>
    <nc r="G201">
      <v>110.7</v>
    </nc>
  </rcc>
  <rfmt sheetId="1" sqref="G194:G201" start="0" length="2147483647">
    <dxf>
      <font>
        <color auto="1"/>
      </font>
    </dxf>
  </rfmt>
  <rfmt sheetId="1" sqref="G202:G208" start="0" length="2147483647">
    <dxf>
      <font>
        <color auto="1"/>
      </font>
    </dxf>
  </rfmt>
  <rcc rId="10301" sId="1" numFmtId="4">
    <oc r="G209">
      <v>0.64</v>
    </oc>
    <nc r="G209">
      <v>0</v>
    </nc>
  </rcc>
  <rfmt sheetId="1" sqref="G209" start="0" length="2147483647">
    <dxf>
      <font>
        <color auto="1"/>
      </font>
    </dxf>
  </rfmt>
  <rfmt sheetId="1" sqref="G210:G215" start="0" length="2147483647">
    <dxf>
      <font>
        <color auto="1"/>
      </font>
    </dxf>
  </rfmt>
  <rcc rId="10302" sId="1" numFmtId="4">
    <oc r="G218">
      <v>0.5</v>
    </oc>
    <nc r="G218">
      <v>0</v>
    </nc>
  </rcc>
  <rfmt sheetId="1" sqref="G216:G220" start="0" length="2147483647">
    <dxf>
      <font>
        <color auto="1"/>
      </font>
    </dxf>
  </rfmt>
  <rcc rId="10303" sId="1" numFmtId="4">
    <oc r="G221">
      <v>0</v>
    </oc>
    <nc r="G221">
      <v>81</v>
    </nc>
  </rcc>
  <rfmt sheetId="1" sqref="G221" start="0" length="2147483647">
    <dxf>
      <font>
        <color auto="1"/>
      </font>
    </dxf>
  </rfmt>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49:XFD449" start="0" length="2147483647">
    <dxf>
      <font>
        <color theme="1"/>
      </font>
    </dxf>
  </rfmt>
  <rfmt sheetId="1" sqref="A452:XFD452" start="0" length="2147483647">
    <dxf>
      <font>
        <color theme="1"/>
      </font>
    </dxf>
  </rfmt>
  <rfmt sheetId="1" sqref="A460:XFD460" start="0" length="2147483647">
    <dxf>
      <font>
        <color theme="1"/>
      </font>
    </dxf>
  </rfmt>
  <rfmt sheetId="1" sqref="A463:XFD463" start="0" length="2147483647">
    <dxf>
      <font>
        <color theme="1"/>
      </font>
    </dxf>
  </rfmt>
  <rfmt sheetId="1" sqref="A466:XFD466" start="0" length="2147483647">
    <dxf>
      <font>
        <color theme="1"/>
      </font>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222:G228" start="0" length="2147483647">
    <dxf>
      <font>
        <color auto="1"/>
      </font>
    </dxf>
  </rfmt>
  <rcc rId="10304" sId="1" numFmtId="4">
    <oc r="G231">
      <v>0</v>
    </oc>
    <nc r="G231">
      <v>90</v>
    </nc>
  </rcc>
  <rfmt sheetId="1" sqref="G229:G231" start="0" length="2147483647">
    <dxf>
      <font>
        <color auto="1"/>
      </font>
    </dxf>
  </rfmt>
  <rcc rId="10305" sId="1" numFmtId="4">
    <oc r="G234">
      <v>0</v>
    </oc>
    <nc r="G234">
      <v>1.7</v>
    </nc>
  </rcc>
  <rfmt sheetId="1" sqref="G232:G234" start="0" length="2147483647">
    <dxf>
      <font>
        <color auto="1"/>
      </font>
    </dxf>
  </rfmt>
  <rcc rId="10306" sId="1" numFmtId="4">
    <oc r="G235">
      <v>0</v>
    </oc>
    <nc r="G235">
      <v>170</v>
    </nc>
  </rcc>
  <rfmt sheetId="1" sqref="G234:G235" start="0" length="2147483647">
    <dxf>
      <font>
        <color auto="1"/>
      </font>
    </dxf>
  </rfmt>
  <rcc rId="10307" sId="1" numFmtId="4">
    <oc r="G240">
      <v>0.1</v>
    </oc>
    <nc r="G240">
      <v>8.1</v>
    </nc>
  </rcc>
  <rfmt sheetId="1" sqref="G236:G240" start="0" length="2147483647">
    <dxf>
      <font>
        <color auto="1"/>
      </font>
    </dxf>
  </rfmt>
  <rcc rId="10308" sId="1" numFmtId="4">
    <oc r="G241">
      <v>270</v>
    </oc>
    <nc r="G241">
      <v>553.29999999999995</v>
    </nc>
  </rcc>
  <rcc rId="10309" sId="1" numFmtId="4">
    <oc r="G242">
      <v>0</v>
    </oc>
    <nc r="G242">
      <v>180.2</v>
    </nc>
  </rcc>
  <rcc rId="10310" sId="1" numFmtId="4">
    <oc r="G243">
      <v>0</v>
    </oc>
    <nc r="G243">
      <v>8.3000000000000007</v>
    </nc>
  </rcc>
  <rfmt sheetId="1" sqref="G241:G243" start="0" length="2147483647">
    <dxf>
      <font>
        <color auto="1"/>
      </font>
    </dxf>
  </rfmt>
  <rfmt sheetId="1" sqref="G244:G246" start="0" length="2147483647">
    <dxf>
      <font>
        <color auto="1"/>
      </font>
    </dxf>
  </rfmt>
  <rcc rId="10311" sId="1" numFmtId="4">
    <oc r="G247">
      <v>0</v>
    </oc>
    <nc r="G247">
      <v>25</v>
    </nc>
  </rcc>
  <rcc rId="10312" sId="1" numFmtId="4">
    <oc r="G249">
      <v>0</v>
    </oc>
    <nc r="G249">
      <v>2.2999999999999998</v>
    </nc>
  </rcc>
  <rfmt sheetId="1" sqref="G247:G249" start="0" length="2147483647">
    <dxf>
      <font>
        <color auto="1"/>
      </font>
    </dxf>
  </rfmt>
  <rfmt sheetId="1" sqref="G250:G255" start="0" length="2147483647">
    <dxf>
      <font>
        <color auto="1"/>
      </font>
    </dxf>
  </rfmt>
  <rfmt sheetId="1" sqref="G256:G263" start="0" length="2147483647">
    <dxf>
      <font>
        <color auto="1"/>
      </font>
    </dxf>
  </rfmt>
  <rcc rId="10313" sId="1" numFmtId="4">
    <oc r="G269">
      <v>0</v>
    </oc>
    <nc r="G269">
      <v>12.7</v>
    </nc>
  </rcc>
  <rfmt sheetId="1" sqref="G264:G269" start="0" length="2147483647">
    <dxf>
      <font>
        <color auto="1"/>
      </font>
    </dxf>
  </rfmt>
  <rfmt sheetId="1" sqref="G270:G277" start="0" length="2147483647">
    <dxf>
      <font>
        <color auto="1"/>
      </font>
    </dxf>
  </rfmt>
  <rrc rId="10314" sId="1" ref="A280:XFD280" action="insertRow">
    <undo index="2" exp="area" ref3D="1" dr="$E$1:$E$1048576" dn="Z_D9CE45CD_2A62_48B4_A1B4_30864FD70090_.wvu.Cols" sId="1"/>
    <undo index="1" exp="area" ref3D="1" dr="$A$1:$A$1048576" dn="Z_D9CE45CD_2A62_48B4_A1B4_30864FD70090_.wvu.Cols" sId="1"/>
  </rrc>
  <rcc rId="10315" sId="1">
    <nc r="B280" t="inlineStr">
      <is>
        <t>420 1 16 01133 01 9000 140</t>
      </is>
    </nc>
  </rcc>
  <rcc rId="10316" sId="1">
    <nc r="C280"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10317" sId="1" numFmtId="4">
    <nc r="G280">
      <v>3.3</v>
    </nc>
  </rcc>
  <rcc rId="10318" sId="1" numFmtId="4">
    <nc r="H280">
      <v>10</v>
    </nc>
  </rcc>
  <rcc rId="10319" sId="1" numFmtId="4">
    <nc r="I280">
      <v>0</v>
    </nc>
  </rcc>
  <rcc rId="10320" sId="1" numFmtId="4">
    <nc r="J280">
      <v>0</v>
    </nc>
  </rcc>
  <rcc rId="10321" sId="1" numFmtId="4">
    <nc r="K280">
      <v>0</v>
    </nc>
  </rcc>
  <rfmt sheetId="1" sqref="A280:XFD280">
    <dxf>
      <fill>
        <patternFill>
          <bgColor rgb="FFFF66FF"/>
        </patternFill>
      </fill>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26:XFD526" start="0" length="2147483647">
    <dxf>
      <font>
        <color theme="1"/>
      </font>
    </dxf>
  </rfmt>
  <rcc rId="10322" sId="1" numFmtId="4">
    <oc r="H528">
      <v>-3359.45</v>
    </oc>
    <nc r="H528">
      <v>0</v>
    </nc>
  </rcc>
  <rfmt sheetId="1" sqref="A528:XFD528" start="0" length="2147483647">
    <dxf>
      <font>
        <color theme="1"/>
      </font>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68:XFD468" start="0" length="2147483647">
    <dxf>
      <font>
        <color rgb="FFFF66FF"/>
      </font>
    </dxf>
  </rfmt>
  <rcc rId="10323" sId="1">
    <nc r="L468" t="inlineStr">
      <is>
        <t>в 934 утратил силу</t>
      </is>
    </nc>
  </rcc>
  <rfmt sheetId="1" sqref="A468:XFD468" start="0" length="2147483647">
    <dxf>
      <font>
        <color auto="1"/>
      </font>
    </dxf>
  </rfmt>
  <rfmt sheetId="1" sqref="A468:XFD468">
    <dxf>
      <fill>
        <patternFill>
          <bgColor rgb="FFFF66FF"/>
        </patternFill>
      </fill>
    </dxf>
  </rfmt>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24" sId="1">
    <nc r="L504" t="inlineStr">
      <is>
        <t>новый</t>
      </is>
    </nc>
  </rcc>
  <rcc rId="10325" sId="1">
    <nc r="L515" t="inlineStr">
      <is>
        <t>?????</t>
      </is>
    </nc>
  </rcc>
  <rfmt sheetId="1" sqref="A519:XFD519">
    <dxf>
      <fill>
        <patternFill>
          <bgColor theme="0"/>
        </patternFill>
      </fill>
    </dxf>
  </rfmt>
  <rcc rId="10326" sId="1">
    <nc r="L280" t="inlineStr">
      <is>
        <t xml:space="preserve">в 934 есть </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16:XFD116" start="0" length="2147483647">
    <dxf>
      <font>
        <color auto="1"/>
      </font>
    </dxf>
  </rfmt>
  <rfmt sheetId="1" sqref="A124:XFD124" start="0" length="2147483647">
    <dxf>
      <font>
        <color auto="1"/>
      </font>
    </dxf>
  </rfmt>
  <rfmt sheetId="1" sqref="A117:XFD117" start="0" length="2147483647">
    <dxf>
      <font>
        <color auto="1"/>
      </font>
    </dxf>
  </rfmt>
  <rfmt sheetId="1" sqref="A125:XFD125" start="0" length="2147483647">
    <dxf>
      <font>
        <color auto="1"/>
      </font>
    </dxf>
  </rfmt>
  <rfmt sheetId="1" sqref="A115:XFD115" start="0" length="2147483647">
    <dxf>
      <font>
        <color auto="1"/>
      </font>
    </dxf>
  </rfmt>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27" sId="1">
    <nc r="L456" t="inlineStr">
      <is>
        <t>нет в 934 с детализацией</t>
      </is>
    </nc>
  </rcc>
  <rcc rId="10328" sId="1">
    <nc r="L457" t="inlineStr">
      <is>
        <t>нет в 934 с детализацией</t>
      </is>
    </nc>
  </rcc>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80:XFD280" start="0" length="2147483647">
    <dxf>
      <font>
        <color auto="1"/>
      </font>
    </dxf>
  </rfmt>
  <rcc rId="10329" sId="1" numFmtId="4">
    <oc r="G283">
      <v>0</v>
    </oc>
    <nc r="G283">
      <v>45.3</v>
    </nc>
  </rcc>
  <rfmt sheetId="1" sqref="G277:G283" start="0" length="2147483647">
    <dxf>
      <font>
        <color auto="1"/>
      </font>
    </dxf>
  </rfmt>
  <rcc rId="10330" sId="1" numFmtId="4">
    <oc r="G286">
      <v>0</v>
    </oc>
    <nc r="G286">
      <v>20</v>
    </nc>
  </rcc>
  <rcc rId="10331" sId="1" numFmtId="4">
    <oc r="G287">
      <v>278.2</v>
    </oc>
    <nc r="G287">
      <v>800.6</v>
    </nc>
  </rcc>
  <rcc rId="10332" sId="1" numFmtId="4">
    <oc r="G289">
      <v>0</v>
    </oc>
    <nc r="G289">
      <v>0.3</v>
    </nc>
  </rcc>
  <rfmt sheetId="1" sqref="G284:G289" start="0" length="2147483647">
    <dxf>
      <font>
        <color auto="1"/>
      </font>
    </dxf>
  </rfmt>
  <rcc rId="10333" sId="1" numFmtId="4">
    <oc r="G291">
      <v>0</v>
    </oc>
    <nc r="G291">
      <v>800.1</v>
    </nc>
  </rcc>
  <rfmt sheetId="1" sqref="G290:G291" start="0" length="2147483647">
    <dxf>
      <font>
        <color auto="1"/>
      </font>
    </dxf>
  </rfmt>
  <rcc rId="10334" sId="1" numFmtId="4">
    <oc r="G298">
      <v>0</v>
    </oc>
    <nc r="G298">
      <v>66</v>
    </nc>
  </rcc>
  <rfmt sheetId="1" sqref="G293:G298" start="0" length="2147483647">
    <dxf>
      <font>
        <color auto="1"/>
      </font>
    </dxf>
  </rfmt>
  <rfmt sheetId="1" sqref="G292" start="0" length="2147483647">
    <dxf>
      <font>
        <color auto="1"/>
      </font>
    </dxf>
  </rfmt>
  <rcc rId="10335" sId="1" numFmtId="4">
    <oc r="G300">
      <v>0</v>
    </oc>
    <nc r="G300">
      <v>13</v>
    </nc>
  </rcc>
  <rcc rId="10336" sId="1" numFmtId="4">
    <oc r="G306">
      <v>1</v>
    </oc>
    <nc r="G306">
      <v>417.8</v>
    </nc>
  </rcc>
  <rfmt sheetId="1" sqref="G299:G305" start="0" length="2147483647">
    <dxf>
      <font>
        <color auto="1"/>
      </font>
    </dxf>
  </rfmt>
  <rfmt sheetId="1" sqref="G306" start="0" length="2147483647">
    <dxf>
      <font>
        <color auto="1"/>
      </font>
    </dxf>
  </rfmt>
  <rcc rId="10337" sId="1" numFmtId="4">
    <oc r="G307">
      <v>0</v>
    </oc>
    <nc r="G307">
      <v>33.700000000000003</v>
    </nc>
  </rcc>
  <rfmt sheetId="1" sqref="G307" start="0" length="2147483647">
    <dxf>
      <font>
        <color auto="1"/>
      </font>
    </dxf>
  </rfmt>
  <rcc rId="10338" sId="1" numFmtId="4">
    <oc r="G309">
      <v>0.6</v>
    </oc>
    <nc r="G309">
      <v>239.4</v>
    </nc>
  </rcc>
  <rfmt sheetId="1" sqref="G308:G309" start="0" length="2147483647">
    <dxf>
      <font>
        <color auto="1"/>
      </font>
    </dxf>
  </rfmt>
  <rcc rId="10339" sId="1" numFmtId="4">
    <oc r="G311">
      <v>0</v>
    </oc>
    <nc r="G311">
      <v>1.7</v>
    </nc>
  </rcc>
  <rfmt sheetId="1" sqref="G310:G311" start="0" length="2147483647">
    <dxf>
      <font>
        <color auto="1"/>
      </font>
    </dxf>
  </rfmt>
  <rcc rId="10340" sId="1" numFmtId="4">
    <oc r="G312">
      <v>0</v>
    </oc>
    <nc r="G312">
      <v>95</v>
    </nc>
  </rcc>
  <rfmt sheetId="1" sqref="G312" start="0" length="2147483647">
    <dxf>
      <font>
        <color auto="1"/>
      </font>
    </dxf>
  </rfmt>
  <rcc rId="10341" sId="1" numFmtId="4">
    <oc r="G313">
      <v>60</v>
    </oc>
    <nc r="G313">
      <v>100</v>
    </nc>
  </rcc>
  <rfmt sheetId="1" sqref="G313" start="0" length="2147483647">
    <dxf>
      <font>
        <color auto="1"/>
      </font>
    </dxf>
  </rfmt>
  <rcc rId="10342" sId="1" numFmtId="4">
    <oc r="G314">
      <v>40</v>
    </oc>
    <nc r="G314">
      <v>0</v>
    </nc>
  </rcc>
  <rfmt sheetId="1" sqref="G314" start="0" length="2147483647">
    <dxf>
      <font>
        <color auto="1"/>
      </font>
    </dxf>
  </rfmt>
  <rcc rId="10343" sId="1" numFmtId="4">
    <oc r="G315">
      <v>4</v>
    </oc>
    <nc r="G315">
      <v>287.55</v>
    </nc>
  </rcc>
  <rcc rId="10344" sId="1" numFmtId="4">
    <oc r="G316">
      <v>0</v>
    </oc>
    <nc r="G316">
      <v>30.6</v>
    </nc>
  </rcc>
  <rfmt sheetId="1" sqref="G316" start="0" length="2147483647">
    <dxf>
      <font>
        <color auto="1"/>
      </font>
    </dxf>
  </rfmt>
  <rcc rId="10345" sId="1" numFmtId="4">
    <oc r="G320">
      <v>0</v>
    </oc>
    <nc r="G320">
      <v>5.9</v>
    </nc>
  </rcc>
  <rfmt sheetId="1" sqref="G317:G320" start="0" length="2147483647">
    <dxf>
      <font>
        <color auto="1"/>
      </font>
    </dxf>
  </rfmt>
  <rcc rId="10346" sId="1" numFmtId="4">
    <oc r="G321">
      <v>0</v>
    </oc>
    <nc r="G321">
      <v>4</v>
    </nc>
  </rcc>
  <rfmt sheetId="1" sqref="G321" start="0" length="2147483647">
    <dxf>
      <font>
        <color auto="1"/>
      </font>
    </dxf>
  </rfmt>
  <rcc rId="10347" sId="1" numFmtId="4">
    <oc r="G323">
      <v>0</v>
    </oc>
    <nc r="G323">
      <v>11.8</v>
    </nc>
  </rcc>
  <rfmt sheetId="1" sqref="G322:G323" start="0" length="2147483647">
    <dxf>
      <font>
        <color auto="1"/>
      </font>
    </dxf>
  </rfmt>
  <rfmt sheetId="1" sqref="G324:G326" start="0" length="2147483647">
    <dxf>
      <font>
        <color auto="1"/>
      </font>
    </dxf>
  </rfmt>
  <rfmt sheetId="1" sqref="G328:G329" start="0" length="2147483647">
    <dxf>
      <font>
        <color auto="1"/>
      </font>
    </dxf>
  </rfmt>
  <rcc rId="10348" sId="1" numFmtId="4">
    <oc r="G330">
      <v>3.5</v>
    </oc>
    <nc r="G330">
      <v>40.5</v>
    </nc>
  </rcc>
  <rfmt sheetId="1" sqref="G329:G330" start="0" length="2147483647">
    <dxf>
      <font>
        <color auto="1"/>
      </font>
    </dxf>
  </rfmt>
  <rfmt sheetId="1" sqref="G331:G334" start="0" length="2147483647">
    <dxf>
      <font>
        <color auto="1"/>
      </font>
    </dxf>
  </rfmt>
  <rfmt sheetId="1" sqref="G335:G338" start="0" length="2147483647">
    <dxf>
      <font>
        <color auto="1"/>
      </font>
    </dxf>
  </rfmt>
  <rcc rId="10349" sId="1" numFmtId="4">
    <oc r="G339">
      <v>0</v>
    </oc>
    <nc r="G339">
      <v>133.30000000000001</v>
    </nc>
  </rcc>
  <rfmt sheetId="1" sqref="G339" start="0" length="2147483647">
    <dxf>
      <font>
        <color auto="1"/>
      </font>
    </dxf>
  </rfmt>
  <rcc rId="10350" sId="1" numFmtId="4">
    <oc r="G341">
      <v>0</v>
    </oc>
    <nc r="G341">
      <v>1.3</v>
    </nc>
  </rcc>
  <rfmt sheetId="1" sqref="G340:G341" start="0" length="2147483647">
    <dxf>
      <font>
        <color auto="1"/>
      </font>
    </dxf>
  </rfmt>
  <rcc rId="10351" sId="1" numFmtId="4">
    <oc r="G343">
      <v>0</v>
    </oc>
    <nc r="G343">
      <v>1750.3</v>
    </nc>
  </rcc>
  <rfmt sheetId="1" sqref="G342:G343" start="0" length="2147483647">
    <dxf>
      <font>
        <color auto="1"/>
      </font>
    </dxf>
  </rfmt>
  <rcc rId="10352" sId="1" numFmtId="4">
    <oc r="G346">
      <v>0</v>
    </oc>
    <nc r="G346">
      <v>1</v>
    </nc>
  </rcc>
  <rfmt sheetId="1" sqref="G344:G346" start="0" length="2147483647">
    <dxf>
      <font>
        <color auto="1"/>
      </font>
    </dxf>
  </rfmt>
  <rcc rId="10353" sId="1" numFmtId="4">
    <oc r="G347">
      <v>0</v>
    </oc>
    <nc r="G347">
      <v>6</v>
    </nc>
  </rcc>
  <rfmt sheetId="1" sqref="G347" start="0" length="2147483647">
    <dxf>
      <font>
        <color auto="1"/>
      </font>
    </dxf>
  </rfmt>
  <rcc rId="10354" sId="1" numFmtId="4">
    <oc r="G349">
      <v>0</v>
    </oc>
    <nc r="G349">
      <v>26.8</v>
    </nc>
  </rcc>
  <rfmt sheetId="1" sqref="G348:G349" start="0" length="2147483647">
    <dxf>
      <font>
        <color auto="1"/>
      </font>
    </dxf>
  </rfmt>
  <rcc rId="10355" sId="1" numFmtId="4">
    <oc r="G351">
      <v>3</v>
    </oc>
    <nc r="G351">
      <v>17</v>
    </nc>
  </rcc>
  <rfmt sheetId="1" sqref="G350:G351" start="0" length="2147483647">
    <dxf>
      <font>
        <color auto="1"/>
      </font>
    </dxf>
  </rfmt>
  <rcc rId="10356" sId="1" numFmtId="4">
    <oc r="G352">
      <v>0</v>
    </oc>
    <nc r="G352">
      <v>59.9</v>
    </nc>
  </rcc>
  <rfmt sheetId="1" sqref="G352" start="0" length="2147483647">
    <dxf>
      <font>
        <color auto="1"/>
      </font>
    </dxf>
  </rfmt>
  <rcc rId="10357" sId="1" numFmtId="4">
    <oc r="G353">
      <v>0</v>
    </oc>
    <nc r="G353">
      <v>34.15</v>
    </nc>
  </rcc>
  <rfmt sheetId="1" sqref="G353" start="0" length="2147483647">
    <dxf>
      <font>
        <color auto="1"/>
      </font>
    </dxf>
  </rfmt>
  <rcc rId="10358" sId="1" numFmtId="4">
    <oc r="G354">
      <v>0</v>
    </oc>
    <nc r="G354">
      <v>61.8</v>
    </nc>
  </rcc>
  <rfmt sheetId="1" sqref="G354" start="0" length="2147483647">
    <dxf>
      <font>
        <color auto="1"/>
      </font>
    </dxf>
  </rfmt>
  <rcc rId="10359" sId="1" numFmtId="4">
    <oc r="G356">
      <v>0</v>
    </oc>
    <nc r="G356">
      <v>3666.8</v>
    </nc>
  </rcc>
  <rfmt sheetId="1" sqref="G355:G356" start="0" length="2147483647">
    <dxf>
      <font>
        <color auto="1"/>
      </font>
    </dxf>
  </rfmt>
  <rcc rId="10360" sId="1" numFmtId="4">
    <oc r="G357">
      <v>0</v>
    </oc>
    <nc r="G357">
      <v>445</v>
    </nc>
  </rcc>
  <rfmt sheetId="1" sqref="G357" start="0" length="2147483647">
    <dxf>
      <font>
        <color auto="1"/>
      </font>
    </dxf>
  </rfmt>
  <rcc rId="10361" sId="1" numFmtId="4">
    <oc r="G358">
      <v>3</v>
    </oc>
    <nc r="G358">
      <v>41.4</v>
    </nc>
  </rcc>
  <rfmt sheetId="1" sqref="G358:G359" start="0" length="2147483647">
    <dxf>
      <font>
        <color auto="1"/>
      </font>
    </dxf>
  </rfmt>
  <rcc rId="10362" sId="1" numFmtId="4">
    <oc r="G359">
      <v>0</v>
    </oc>
    <nc r="G359">
      <v>22</v>
    </nc>
  </rcc>
  <rfmt sheetId="1" sqref="G360:G364" start="0" length="2147483647">
    <dxf>
      <font>
        <color auto="1"/>
      </font>
    </dxf>
  </rfmt>
  <rcc rId="10363" sId="1" numFmtId="4">
    <oc r="G365">
      <v>0</v>
    </oc>
    <nc r="G365">
      <v>207.8</v>
    </nc>
  </rcc>
  <rcc rId="10364" sId="1" numFmtId="4">
    <oc r="G370">
      <v>0</v>
    </oc>
    <nc r="G370">
      <v>76.400000000000006</v>
    </nc>
  </rcc>
  <rfmt sheetId="1" sqref="G365:G370" start="0" length="2147483647">
    <dxf>
      <font>
        <color auto="1"/>
      </font>
    </dxf>
  </rfmt>
  <rcc rId="10365" sId="1" numFmtId="4">
    <oc r="G372">
      <v>0</v>
    </oc>
    <nc r="G372">
      <v>0.9</v>
    </nc>
  </rcc>
  <rcc rId="10366" sId="1" numFmtId="4">
    <oc r="G377">
      <v>0</v>
    </oc>
    <nc r="G377">
      <v>27.2</v>
    </nc>
  </rcc>
  <rfmt sheetId="1" sqref="G371:G377" start="0" length="2147483647">
    <dxf>
      <font>
        <color auto="1"/>
      </font>
    </dxf>
  </rfmt>
  <rcc rId="10367" sId="1" numFmtId="4">
    <oc r="G379">
      <v>0</v>
    </oc>
    <nc r="G379">
      <v>172.3</v>
    </nc>
  </rcc>
  <rcc rId="10368" sId="1" numFmtId="4">
    <oc r="G380">
      <v>0</v>
    </oc>
    <nc r="G380">
      <v>13.2</v>
    </nc>
  </rcc>
  <rcc rId="10369" sId="1" numFmtId="4">
    <oc r="G381">
      <v>0</v>
    </oc>
    <nc r="G381">
      <v>1.7</v>
    </nc>
  </rcc>
  <rcc rId="10370" sId="1" numFmtId="4">
    <oc r="G382">
      <v>0</v>
    </oc>
    <nc r="G382">
      <v>80.2</v>
    </nc>
  </rcc>
  <rfmt sheetId="1" sqref="G378:G382" start="0" length="2147483647">
    <dxf>
      <font>
        <color auto="1"/>
      </font>
    </dxf>
  </rfmt>
  <rcc rId="10371" sId="1" numFmtId="4">
    <oc r="G384">
      <v>0</v>
    </oc>
    <nc r="G384">
      <v>72.3</v>
    </nc>
  </rcc>
  <rcc rId="10372" sId="1" numFmtId="4">
    <oc r="G388">
      <v>4</v>
    </oc>
    <nc r="G388">
      <v>11</v>
    </nc>
  </rcc>
  <rcc rId="10373" sId="1" numFmtId="4">
    <oc r="G389">
      <v>128.09</v>
    </oc>
    <nc r="G389">
      <v>2</v>
    </nc>
  </rcc>
  <rfmt sheetId="1" sqref="G383:G389" start="0" length="2147483647">
    <dxf>
      <font>
        <color auto="1"/>
      </font>
    </dxf>
  </rfmt>
  <rcc rId="10374" sId="1" numFmtId="4">
    <oc r="G391">
      <v>72</v>
    </oc>
    <nc r="G391">
      <v>8363</v>
    </nc>
  </rcc>
  <rfmt sheetId="1" sqref="G390:G392" start="0" length="2147483647">
    <dxf>
      <font>
        <color auto="1"/>
      </font>
    </dxf>
  </rfmt>
  <rcc rId="10375" sId="1" numFmtId="4">
    <oc r="G393">
      <v>0.67</v>
    </oc>
    <nc r="G393">
      <v>40</v>
    </nc>
  </rcc>
  <rfmt sheetId="1" sqref="G393" start="0" length="2147483647">
    <dxf>
      <font>
        <color auto="1"/>
      </font>
    </dxf>
  </rfmt>
  <rcc rId="10376" sId="1" numFmtId="4">
    <oc r="G396">
      <v>0</v>
    </oc>
    <nc r="G396">
      <v>282.60000000000002</v>
    </nc>
  </rcc>
  <rfmt sheetId="1" sqref="G394:G396" start="0" length="2147483647">
    <dxf>
      <font>
        <color auto="1"/>
      </font>
    </dxf>
  </rfmt>
  <rcc rId="10377" sId="1" numFmtId="4">
    <oc r="G399">
      <v>48.61</v>
    </oc>
    <nc r="G399">
      <v>227.1</v>
    </nc>
  </rcc>
  <rcc rId="10378" sId="1" numFmtId="4">
    <oc r="G400">
      <v>0</v>
    </oc>
    <nc r="G400">
      <v>62</v>
    </nc>
  </rcc>
  <rfmt sheetId="1" sqref="G399:G400" start="0" length="2147483647">
    <dxf>
      <font>
        <color auto="1"/>
      </font>
    </dxf>
  </rfmt>
  <rcc rId="10379" sId="1" numFmtId="4">
    <oc r="G398">
      <v>1</v>
    </oc>
    <nc r="G398">
      <v>0</v>
    </nc>
  </rcc>
  <rcc rId="10380" sId="1" numFmtId="4">
    <oc r="G401">
      <v>-26.49</v>
    </oc>
    <nc r="G401">
      <v>0</v>
    </nc>
  </rcc>
  <rfmt sheetId="1" sqref="G397:G402" start="0" length="2147483647">
    <dxf>
      <font>
        <color auto="1"/>
      </font>
    </dxf>
  </rfmt>
  <rcc rId="10381" sId="1" numFmtId="4">
    <oc r="G405">
      <v>0</v>
    </oc>
    <nc r="G405">
      <v>34959.74</v>
    </nc>
  </rcc>
  <rfmt sheetId="1" sqref="G403:G405" start="0" length="2147483647">
    <dxf>
      <font>
        <color auto="1"/>
      </font>
    </dxf>
  </rfmt>
  <rcc rId="10382" sId="1" numFmtId="4">
    <oc r="G409">
      <v>0</v>
    </oc>
    <nc r="G409">
      <v>568.57000000000005</v>
    </nc>
  </rcc>
  <rfmt sheetId="1" sqref="G406:G408" start="0" length="2147483647">
    <dxf>
      <font>
        <color auto="1"/>
      </font>
    </dxf>
  </rfmt>
  <rcc rId="10383" sId="1" numFmtId="4">
    <oc r="G406">
      <v>3</v>
    </oc>
    <nc r="G406">
      <v>13.4</v>
    </nc>
  </rcc>
  <rcc rId="10384" sId="1" numFmtId="4">
    <oc r="G410">
      <v>10559.74</v>
    </oc>
    <nc r="G410">
      <v>16000</v>
    </nc>
  </rcc>
  <rfmt sheetId="1" sqref="G410" start="0" length="2147483647">
    <dxf>
      <font>
        <color auto="1"/>
      </font>
    </dxf>
  </rfmt>
  <rcc rId="10385" sId="1" numFmtId="4">
    <oc r="G411">
      <v>344.92</v>
    </oc>
    <nc r="G411">
      <v>1165.8900000000001</v>
    </nc>
  </rcc>
  <rfmt sheetId="1" sqref="G411" start="0" length="2147483647">
    <dxf>
      <font>
        <color auto="1"/>
      </font>
    </dxf>
  </rfmt>
  <rcc rId="10386" sId="1" numFmtId="4">
    <oc r="G414">
      <v>1496.29</v>
    </oc>
    <nc r="G414">
      <v>3115.4800000000005</v>
    </nc>
  </rcc>
  <rfmt sheetId="1" sqref="G412:G414" start="0" length="2147483647">
    <dxf>
      <font>
        <color auto="1"/>
      </font>
    </dxf>
  </rfmt>
  <rcc rId="10387" sId="1" numFmtId="4">
    <oc r="G415">
      <v>330</v>
    </oc>
    <nc r="G415">
      <v>156.97</v>
    </nc>
  </rcc>
  <rcc rId="10388" sId="1" numFmtId="4">
    <oc r="G417">
      <v>0</v>
    </oc>
    <nc r="G417">
      <v>3.45</v>
    </nc>
  </rcc>
  <rfmt sheetId="1" sqref="G415:G418" start="0" length="2147483647">
    <dxf>
      <font>
        <color auto="1"/>
      </font>
    </dxf>
  </rfmt>
  <rcc rId="10389" sId="1" numFmtId="4">
    <oc r="G418">
      <v>0</v>
    </oc>
    <nc r="G418">
      <v>2925.09</v>
    </nc>
  </rcc>
  <rcc rId="10390" sId="1" numFmtId="4">
    <oc r="G425">
      <v>0</v>
    </oc>
    <nc r="G425">
      <v>356.41</v>
    </nc>
  </rcc>
  <rcc rId="10391" sId="1" numFmtId="4">
    <oc r="G419">
      <v>18.41</v>
    </oc>
    <nc r="G419">
      <v>0</v>
    </nc>
  </rcc>
  <rcc rId="10392" sId="1" numFmtId="4">
    <oc r="G438">
      <v>48.1</v>
    </oc>
    <nc r="G438">
      <v>126.87</v>
    </nc>
  </rcc>
  <rfmt sheetId="1" sqref="G430:G438" start="0" length="2147483647">
    <dxf>
      <font>
        <color auto="1"/>
      </font>
    </dxf>
  </rfmt>
  <rfmt sheetId="1" sqref="G424:G430" start="0" length="2147483647">
    <dxf>
      <font>
        <color auto="1"/>
      </font>
    </dxf>
  </rfmt>
  <rfmt sheetId="1" sqref="G419:G425" start="0" length="2147483647">
    <dxf>
      <font>
        <color auto="1"/>
      </font>
    </dxf>
  </rfmt>
  <rfmt sheetId="1" sqref="G419:G439" start="0" length="2147483647">
    <dxf>
      <font>
        <color auto="1"/>
      </font>
    </dxf>
  </rfmt>
  <rcc rId="10393" sId="1" numFmtId="4">
    <oc r="G441">
      <v>-5.19</v>
    </oc>
    <nc r="G441">
      <v>0</v>
    </nc>
  </rcc>
  <rfmt sheetId="1" sqref="G444" start="0" length="2147483647">
    <dxf>
      <font>
        <color auto="1"/>
      </font>
    </dxf>
  </rfmt>
  <rfmt sheetId="1" sqref="G451:G454" start="0" length="2147483647">
    <dxf>
      <font>
        <color auto="1"/>
      </font>
    </dxf>
  </rfmt>
  <rfmt sheetId="1" sqref="G455" start="0" length="2147483647">
    <dxf>
      <font>
        <color auto="1"/>
      </font>
    </dxf>
  </rfmt>
  <rcc rId="10394" sId="1" numFmtId="4">
    <oc r="G458">
      <v>23.05</v>
    </oc>
    <nc r="G458">
      <v>0</v>
    </nc>
  </rcc>
  <rcc rId="10395" sId="1" numFmtId="4">
    <oc r="G448">
      <v>84.26</v>
    </oc>
    <nc r="G448">
      <v>0</v>
    </nc>
  </rcc>
  <rcc rId="10396" sId="1" numFmtId="4">
    <oc r="G446">
      <v>-0.04</v>
    </oc>
    <nc r="G446">
      <v>0</v>
    </nc>
  </rcc>
  <rcc rId="10397" sId="1" numFmtId="4">
    <oc r="G464">
      <v>1785.01</v>
    </oc>
    <nc r="G464">
      <v>5670.36</v>
    </nc>
  </rcc>
  <rfmt sheetId="1" sqref="G459:G464" start="0" length="2147483647">
    <dxf>
      <font>
        <color auto="1"/>
      </font>
    </dxf>
  </rfmt>
  <rfmt sheetId="1" sqref="G150" start="0" length="2147483647">
    <dxf>
      <font>
        <color auto="1"/>
      </font>
    </dxf>
  </rfmt>
  <rcc rId="10398" sId="1" numFmtId="4">
    <oc r="F151">
      <v>0</v>
    </oc>
    <nc r="F151">
      <v>-5</v>
    </nc>
  </rcc>
  <rfmt sheetId="1" sqref="F151" start="0" length="2147483647">
    <dxf>
      <font>
        <color auto="1"/>
      </font>
    </dxf>
  </rfmt>
  <rcc rId="10399" sId="1" numFmtId="4">
    <oc r="F152">
      <v>0</v>
    </oc>
    <nc r="F152">
      <v>12.53</v>
    </nc>
  </rcc>
  <rcc rId="10400" sId="1" numFmtId="4">
    <oc r="F154">
      <v>0</v>
    </oc>
    <nc r="F154">
      <v>22</v>
    </nc>
  </rcc>
  <rfmt sheetId="1" sqref="F152:F154" start="0" length="2147483647">
    <dxf>
      <font>
        <color auto="1"/>
      </font>
    </dxf>
  </rfmt>
  <rcc rId="10401" sId="1" numFmtId="4">
    <oc r="F155">
      <v>0</v>
    </oc>
    <nc r="F155">
      <v>11</v>
    </nc>
  </rcc>
  <rfmt sheetId="1" sqref="F155" start="0" length="2147483647">
    <dxf>
      <font>
        <color auto="1"/>
      </font>
    </dxf>
  </rfmt>
  <rcc rId="10402" sId="1" numFmtId="4">
    <oc r="F166">
      <v>0</v>
    </oc>
    <nc r="F166">
      <v>40.65</v>
    </nc>
  </rcc>
  <rfmt sheetId="1" sqref="F166" start="0" length="2147483647">
    <dxf>
      <font>
        <color auto="1"/>
      </font>
    </dxf>
  </rfmt>
  <rcc rId="10403" sId="1" numFmtId="4">
    <oc r="F170">
      <v>0</v>
    </oc>
    <nc r="F170">
      <v>48.12</v>
    </nc>
  </rcc>
  <rfmt sheetId="1" sqref="F170" start="0" length="2147483647">
    <dxf>
      <font>
        <color auto="1"/>
      </font>
    </dxf>
  </rfmt>
  <rcc rId="10404" sId="1" numFmtId="4">
    <oc r="F177">
      <v>0</v>
    </oc>
    <nc r="F177">
      <v>19</v>
    </nc>
  </rcc>
  <rfmt sheetId="1" sqref="F177" start="0" length="2147483647">
    <dxf>
      <font>
        <color auto="1"/>
      </font>
    </dxf>
  </rfmt>
  <rcc rId="10405" sId="1" numFmtId="4">
    <oc r="F178">
      <v>0</v>
    </oc>
    <nc r="F178">
      <v>760.98</v>
    </nc>
  </rcc>
  <rfmt sheetId="1" sqref="F178" start="0" length="2147483647">
    <dxf>
      <font>
        <color auto="1"/>
      </font>
    </dxf>
  </rfmt>
  <rcc rId="10406" sId="1" numFmtId="4">
    <oc r="F180">
      <v>0</v>
    </oc>
    <nc r="F180">
      <v>20</v>
    </nc>
  </rcc>
  <rfmt sheetId="1" sqref="F180" start="0" length="2147483647">
    <dxf>
      <font>
        <color auto="1"/>
      </font>
    </dxf>
  </rfmt>
  <rcc rId="10407" sId="1" numFmtId="4">
    <oc r="F181">
      <v>0</v>
    </oc>
    <nc r="F181">
      <v>3</v>
    </nc>
  </rcc>
  <rfmt sheetId="1" sqref="F181" start="0" length="2147483647">
    <dxf>
      <font>
        <color auto="1"/>
      </font>
    </dxf>
  </rfmt>
  <rcc rId="10408" sId="1" numFmtId="4">
    <oc r="F182">
      <v>0</v>
    </oc>
    <nc r="F182">
      <v>58.73</v>
    </nc>
  </rcc>
  <rcc rId="10409" sId="1" numFmtId="4">
    <oc r="F183">
      <v>0</v>
    </oc>
    <nc r="F183">
      <v>440.56</v>
    </nc>
  </rcc>
  <rfmt sheetId="1" sqref="F182:F183" start="0" length="2147483647">
    <dxf>
      <font>
        <color auto="1"/>
      </font>
    </dxf>
  </rfmt>
  <rcc rId="10410" sId="1" numFmtId="4">
    <oc r="F184">
      <v>0</v>
    </oc>
    <nc r="F184">
      <v>40</v>
    </nc>
  </rcc>
  <rfmt sheetId="1" sqref="F184" start="0" length="2147483647">
    <dxf>
      <font>
        <color auto="1"/>
      </font>
    </dxf>
  </rfmt>
  <rcc rId="10411" sId="1" numFmtId="4">
    <oc r="F199">
      <v>0</v>
    </oc>
    <nc r="F199">
      <v>0.8</v>
    </nc>
  </rcc>
  <rfmt sheetId="1" sqref="F199" start="0" length="2147483647">
    <dxf>
      <font>
        <color auto="1"/>
      </font>
    </dxf>
  </rfmt>
  <rcc rId="10412" sId="1" numFmtId="4">
    <oc r="F201">
      <v>0</v>
    </oc>
    <nc r="F201">
      <v>200.26</v>
    </nc>
  </rcc>
  <rfmt sheetId="1" sqref="F201" start="0" length="2147483647">
    <dxf>
      <font>
        <color auto="1"/>
      </font>
    </dxf>
  </rfmt>
  <rcc rId="10413" sId="1" numFmtId="4">
    <oc r="F231">
      <v>0</v>
    </oc>
    <nc r="F231">
      <v>35.5</v>
    </nc>
  </rcc>
  <rcc rId="10414" sId="1" numFmtId="4">
    <oc r="F234">
      <v>0</v>
    </oc>
    <nc r="F234">
      <v>0.5</v>
    </nc>
  </rcc>
  <rfmt sheetId="1" sqref="F231" start="0" length="2147483647">
    <dxf>
      <font>
        <color auto="1"/>
      </font>
    </dxf>
  </rfmt>
  <rfmt sheetId="1" sqref="F234" start="0" length="2147483647">
    <dxf>
      <font>
        <color auto="1"/>
      </font>
    </dxf>
  </rfmt>
  <rcc rId="10415" sId="1" numFmtId="4">
    <oc r="F258">
      <v>0</v>
    </oc>
    <nc r="F258">
      <v>2</v>
    </nc>
  </rcc>
  <rfmt sheetId="1" sqref="F258" start="0" length="2147483647">
    <dxf>
      <font>
        <color auto="1"/>
      </font>
    </dxf>
  </rfmt>
  <rcc rId="10416" sId="1" numFmtId="4">
    <oc r="F291">
      <v>0</v>
    </oc>
    <nc r="F291">
      <v>62.14</v>
    </nc>
  </rcc>
  <rfmt sheetId="1" sqref="F291" start="0" length="2147483647">
    <dxf>
      <font>
        <color auto="1"/>
      </font>
    </dxf>
  </rfmt>
  <rcc rId="10417" sId="1" numFmtId="4">
    <oc r="F297">
      <v>0</v>
    </oc>
    <nc r="F297">
      <v>0.5</v>
    </nc>
  </rcc>
  <rcc rId="10418" sId="1" numFmtId="4">
    <oc r="F298">
      <v>0</v>
    </oc>
    <nc r="F298">
      <v>-0.5</v>
    </nc>
  </rcc>
  <rfmt sheetId="1" sqref="F297:F298" start="0" length="2147483647">
    <dxf>
      <font>
        <color auto="1"/>
      </font>
    </dxf>
  </rfmt>
  <rcc rId="10419" sId="1" numFmtId="4">
    <oc r="F300">
      <v>0</v>
    </oc>
    <nc r="F300">
      <v>100</v>
    </nc>
  </rcc>
  <rfmt sheetId="1" sqref="F300" start="0" length="2147483647">
    <dxf>
      <font>
        <color auto="1"/>
      </font>
    </dxf>
  </rfmt>
  <rcc rId="10420" sId="1" numFmtId="4">
    <oc r="F306">
      <v>0</v>
    </oc>
    <nc r="F306">
      <v>301.02</v>
    </nc>
  </rcc>
  <rfmt sheetId="1" sqref="F306" start="0" length="2147483647">
    <dxf>
      <font>
        <color auto="1"/>
      </font>
    </dxf>
  </rfmt>
  <rfmt sheetId="1" sqref="F308" start="0" length="2147483647">
    <dxf>
      <font>
        <color auto="1"/>
      </font>
    </dxf>
  </rfmt>
  <rcc rId="10421" sId="1" numFmtId="4">
    <oc r="F309">
      <v>0</v>
    </oc>
    <nc r="F309">
      <v>134.85</v>
    </nc>
  </rcc>
  <rcc rId="10422" sId="1" numFmtId="4">
    <oc r="F308">
      <v>0</v>
    </oc>
    <nc r="F308">
      <v>121.12</v>
    </nc>
  </rcc>
  <rfmt sheetId="1" sqref="F309" start="0" length="2147483647">
    <dxf>
      <font>
        <color auto="1"/>
      </font>
    </dxf>
  </rfmt>
  <rcc rId="10423" sId="1" numFmtId="4">
    <oc r="F311">
      <v>0</v>
    </oc>
    <nc r="F311">
      <v>2.5</v>
    </nc>
  </rcc>
  <rfmt sheetId="1" sqref="F311" start="0" length="2147483647">
    <dxf>
      <font>
        <color auto="1"/>
      </font>
    </dxf>
  </rfmt>
  <rcc rId="10424" sId="1" numFmtId="4">
    <oc r="F312">
      <v>0</v>
    </oc>
    <nc r="F312">
      <v>1.55</v>
    </nc>
  </rcc>
  <rcc rId="10425" sId="1" numFmtId="4">
    <oc r="F316">
      <v>0</v>
    </oc>
    <nc r="F316">
      <v>197.32</v>
    </nc>
  </rcc>
  <rfmt sheetId="1" sqref="F312 F316" start="0" length="2147483647">
    <dxf>
      <font>
        <color auto="1"/>
      </font>
    </dxf>
  </rfmt>
  <rcc rId="10426" sId="1" numFmtId="4">
    <oc r="F320">
      <v>0</v>
    </oc>
    <nc r="F320">
      <v>-1</v>
    </nc>
  </rcc>
  <rfmt sheetId="1" sqref="F320" start="0" length="2147483647">
    <dxf>
      <font>
        <color auto="1"/>
      </font>
    </dxf>
  </rfmt>
  <rcc rId="10427" sId="1" numFmtId="4">
    <oc r="F321">
      <v>0</v>
    </oc>
    <nc r="F321">
      <v>9.06</v>
    </nc>
  </rcc>
  <rcc rId="10428" sId="1" numFmtId="4">
    <oc r="F323">
      <v>0</v>
    </oc>
    <nc r="F323">
      <v>13.88</v>
    </nc>
  </rcc>
  <rfmt sheetId="1" sqref="F321 F323" start="0" length="2147483647">
    <dxf>
      <font>
        <color auto="1"/>
      </font>
    </dxf>
  </rfmt>
  <rcc rId="10429" sId="1" numFmtId="4">
    <oc r="F325">
      <v>0</v>
    </oc>
    <nc r="F325">
      <v>2</v>
    </nc>
  </rcc>
  <rfmt sheetId="1" sqref="F325" start="0" length="2147483647">
    <dxf>
      <font>
        <color auto="1"/>
      </font>
    </dxf>
  </rfmt>
  <rcc rId="10430" sId="1" numFmtId="4">
    <oc r="F343">
      <v>0</v>
    </oc>
    <nc r="F343">
      <v>218.74</v>
    </nc>
  </rcc>
  <rfmt sheetId="1" sqref="F343" start="0" length="2147483647">
    <dxf>
      <font>
        <color auto="1"/>
      </font>
    </dxf>
  </rfmt>
  <rcc rId="10431" sId="1" numFmtId="4">
    <oc r="F351">
      <v>0</v>
    </oc>
    <nc r="F351">
      <v>25</v>
    </nc>
  </rcc>
  <rfmt sheetId="1" sqref="F351" start="0" length="2147483647">
    <dxf>
      <font>
        <color auto="1"/>
      </font>
    </dxf>
  </rfmt>
  <rcc rId="10432" sId="1" numFmtId="4">
    <oc r="F352">
      <v>0</v>
    </oc>
    <nc r="F352">
      <v>50.03</v>
    </nc>
  </rcc>
  <rcc rId="10433" sId="1" numFmtId="4">
    <oc r="F356">
      <v>0</v>
    </oc>
    <nc r="F356">
      <v>500</v>
    </nc>
  </rcc>
  <rcc rId="10434" sId="1" numFmtId="4">
    <oc r="F357">
      <v>0</v>
    </oc>
    <nc r="F357">
      <v>210</v>
    </nc>
  </rcc>
  <rfmt sheetId="1" sqref="F356:F357" start="0" length="2147483647">
    <dxf>
      <font>
        <color auto="1"/>
      </font>
    </dxf>
  </rfmt>
  <rfmt sheetId="1" sqref="F352" start="0" length="2147483647">
    <dxf>
      <font>
        <color auto="1"/>
      </font>
    </dxf>
  </rfmt>
  <rcc rId="10435" sId="1" numFmtId="4">
    <oc r="F359">
      <v>0</v>
    </oc>
    <nc r="F359">
      <v>3</v>
    </nc>
  </rcc>
  <rfmt sheetId="1" sqref="F359" start="0" length="2147483647">
    <dxf>
      <font>
        <color auto="1"/>
      </font>
    </dxf>
  </rfmt>
  <rcc rId="10436" sId="1" numFmtId="4">
    <oc r="F364">
      <v>0</v>
    </oc>
    <nc r="F364">
      <v>0.3</v>
    </nc>
  </rcc>
  <rfmt sheetId="1" sqref="F364" start="0" length="2147483647">
    <dxf>
      <font>
        <color auto="1"/>
      </font>
    </dxf>
  </rfmt>
  <rcc rId="10437" sId="1" numFmtId="4">
    <oc r="F370">
      <v>0</v>
    </oc>
    <nc r="F370">
      <v>74.08</v>
    </nc>
  </rcc>
  <rcc rId="10438" sId="1" numFmtId="4">
    <oc r="F377">
      <v>0</v>
    </oc>
    <nc r="F377">
      <v>2</v>
    </nc>
  </rcc>
  <rfmt sheetId="1" sqref="F370" start="0" length="2147483647">
    <dxf>
      <font>
        <color auto="1"/>
      </font>
    </dxf>
  </rfmt>
  <rfmt sheetId="1" sqref="F377" start="0" length="2147483647">
    <dxf>
      <font>
        <color auto="1"/>
      </font>
    </dxf>
  </rfmt>
  <rcc rId="10439" sId="1" numFmtId="4">
    <oc r="F378">
      <v>0</v>
    </oc>
    <nc r="F378">
      <v>100</v>
    </nc>
  </rcc>
  <rcc rId="10440" sId="1" numFmtId="4">
    <oc r="F379">
      <v>0</v>
    </oc>
    <nc r="F379">
      <v>15.42</v>
    </nc>
  </rcc>
  <rfmt sheetId="1" sqref="F378:F379" start="0" length="2147483647">
    <dxf>
      <font>
        <color auto="1"/>
      </font>
    </dxf>
  </rfmt>
  <rcc rId="10441" sId="1" numFmtId="4">
    <oc r="F380">
      <v>0</v>
    </oc>
    <nc r="F380">
      <v>64.319999999999993</v>
    </nc>
  </rcc>
  <rcc rId="10442" sId="1" numFmtId="4">
    <oc r="F381">
      <v>0</v>
    </oc>
    <nc r="F381">
      <v>5</v>
    </nc>
  </rcc>
  <rcc rId="10443" sId="1" numFmtId="4">
    <oc r="F382">
      <v>0</v>
    </oc>
    <nc r="F382">
      <v>64.7</v>
    </nc>
  </rcc>
  <rfmt sheetId="1" sqref="F380:F382" start="0" length="2147483647">
    <dxf>
      <font>
        <color auto="1"/>
      </font>
    </dxf>
  </rfmt>
  <rcc rId="10444" sId="1" numFmtId="4">
    <oc r="F384">
      <v>0</v>
    </oc>
    <nc r="F384">
      <v>8.1199999999999992</v>
    </nc>
  </rcc>
  <rcc rId="10445" sId="1" numFmtId="4">
    <oc r="F391">
      <v>0</v>
    </oc>
    <nc r="F391">
      <v>7789.16</v>
    </nc>
  </rcc>
  <rcc rId="10446" sId="1" numFmtId="4">
    <oc r="F396">
      <v>0</v>
    </oc>
    <nc r="F396">
      <v>425.23</v>
    </nc>
  </rcc>
  <rfmt sheetId="1" sqref="F384" start="0" length="2147483647">
    <dxf>
      <font>
        <color auto="1"/>
      </font>
    </dxf>
  </rfmt>
  <rfmt sheetId="1" sqref="F391" start="0" length="2147483647">
    <dxf>
      <font>
        <color auto="1"/>
      </font>
    </dxf>
  </rfmt>
  <rfmt sheetId="1" sqref="F396" start="0" length="2147483647">
    <dxf>
      <font>
        <color auto="1"/>
      </font>
    </dxf>
  </rfmt>
  <rcc rId="10447" sId="1" numFmtId="4">
    <oc r="F400">
      <v>0</v>
    </oc>
    <nc r="F400">
      <v>1</v>
    </nc>
  </rcc>
  <rfmt sheetId="1" sqref="F400" start="0" length="2147483647">
    <dxf>
      <font>
        <color auto="1"/>
      </font>
    </dxf>
  </rfmt>
  <rfmt sheetId="1" sqref="F403" start="0" length="2147483647">
    <dxf>
      <font>
        <color auto="1"/>
      </font>
    </dxf>
  </rfmt>
  <rfmt sheetId="1" sqref="F412" start="0" length="2147483647">
    <dxf>
      <font>
        <color auto="1"/>
      </font>
    </dxf>
  </rfmt>
  <rfmt sheetId="1" sqref="F423" start="0" length="2147483647">
    <dxf>
      <font>
        <color auto="1"/>
      </font>
    </dxf>
  </rfmt>
  <rfmt sheetId="1" sqref="F429" start="0" length="2147483647">
    <dxf>
      <font>
        <color auto="1"/>
      </font>
    </dxf>
  </rfmt>
  <rfmt sheetId="1" sqref="F437" start="0" length="2147483647">
    <dxf>
      <font>
        <color auto="1"/>
      </font>
    </dxf>
  </rfmt>
  <rfmt sheetId="1" sqref="F539" start="0" length="2147483647">
    <dxf>
      <font>
        <color auto="1"/>
      </font>
    </dxf>
  </rfmt>
  <rfmt sheetId="1" sqref="F392" start="0" length="2147483647">
    <dxf>
      <font>
        <color auto="1"/>
      </font>
    </dxf>
  </rfmt>
  <rfmt sheetId="1" sqref="F383" start="0" length="2147483647">
    <dxf>
      <font>
        <color auto="1"/>
      </font>
    </dxf>
  </rfmt>
  <rfmt sheetId="1" sqref="F375" start="0" length="2147483647">
    <dxf>
      <font>
        <color auto="1"/>
      </font>
    </dxf>
  </rfmt>
  <rfmt sheetId="1" sqref="F374" start="0" length="2147483647">
    <dxf>
      <font>
        <color auto="1"/>
      </font>
    </dxf>
  </rfmt>
  <rfmt sheetId="1" sqref="F355" start="0" length="2147483647">
    <dxf>
      <font>
        <color auto="1"/>
      </font>
    </dxf>
  </rfmt>
  <rfmt sheetId="1" sqref="F354">
    <dxf>
      <fill>
        <patternFill>
          <bgColor rgb="FFFF66FF"/>
        </patternFill>
      </fill>
    </dxf>
  </rfmt>
  <rfmt sheetId="1" sqref="F354">
    <dxf>
      <fill>
        <patternFill patternType="none">
          <bgColor auto="1"/>
        </patternFill>
      </fill>
    </dxf>
  </rfmt>
  <rfmt sheetId="1" sqref="F354" start="0" length="2147483647">
    <dxf>
      <font>
        <color auto="1"/>
      </font>
    </dxf>
  </rfmt>
  <rfmt sheetId="1" sqref="F350" start="0" length="2147483647">
    <dxf>
      <font>
        <color auto="1"/>
      </font>
    </dxf>
  </rfmt>
  <rfmt sheetId="1" sqref="F349" start="0" length="2147483647">
    <dxf>
      <font>
        <color auto="1"/>
      </font>
    </dxf>
  </rfmt>
  <rfmt sheetId="1" sqref="F307" start="0" length="2147483647">
    <dxf>
      <font>
        <color auto="1"/>
      </font>
    </dxf>
  </rfmt>
  <rfmt sheetId="1" sqref="F301" start="0" length="2147483647">
    <dxf>
      <font>
        <color auto="1"/>
      </font>
    </dxf>
  </rfmt>
  <rfmt sheetId="1" sqref="F299" start="0" length="2147483647">
    <dxf>
      <font>
        <color auto="1"/>
      </font>
    </dxf>
  </rfmt>
  <rfmt sheetId="1" sqref="F296" start="0" length="2147483647">
    <dxf>
      <font>
        <color auto="1"/>
      </font>
    </dxf>
  </rfmt>
  <rfmt sheetId="1" sqref="F295" start="0" length="2147483647">
    <dxf>
      <font>
        <color auto="1"/>
      </font>
    </dxf>
  </rfmt>
  <rfmt sheetId="1" sqref="F294" start="0" length="2147483647">
    <dxf>
      <font>
        <color auto="1"/>
      </font>
    </dxf>
  </rfmt>
  <rfmt sheetId="1" sqref="F293" start="0" length="2147483647">
    <dxf>
      <font>
        <color auto="1"/>
      </font>
    </dxf>
  </rfmt>
  <rfmt sheetId="1" sqref="F292" start="0" length="2147483647">
    <dxf>
      <font>
        <color auto="1"/>
      </font>
    </dxf>
  </rfmt>
  <rfmt sheetId="1" sqref="F290" start="0" length="2147483647">
    <dxf>
      <font>
        <color auto="1"/>
      </font>
    </dxf>
  </rfmt>
  <rfmt sheetId="1" sqref="F289" start="0" length="2147483647">
    <dxf>
      <font>
        <color auto="1"/>
      </font>
    </dxf>
  </rfmt>
  <rfmt sheetId="1" sqref="F283" start="0" length="2147483647">
    <dxf>
      <font>
        <color auto="1"/>
      </font>
    </dxf>
  </rfmt>
  <rfmt sheetId="1" sqref="F278" start="0" length="2147483647">
    <dxf>
      <font>
        <color auto="1"/>
      </font>
    </dxf>
  </rfmt>
  <rfmt sheetId="1" sqref="F277" start="0" length="2147483647">
    <dxf>
      <font>
        <color auto="1"/>
      </font>
    </dxf>
  </rfmt>
  <rfmt sheetId="1" sqref="F276" start="0" length="2147483647">
    <dxf>
      <font>
        <color auto="1"/>
      </font>
    </dxf>
  </rfmt>
  <rfmt sheetId="1" sqref="F275" start="0" length="2147483647">
    <dxf>
      <font>
        <color auto="1"/>
      </font>
    </dxf>
  </rfmt>
  <rfmt sheetId="1" sqref="F274" start="0" length="2147483647">
    <dxf>
      <font>
        <color auto="1"/>
      </font>
    </dxf>
  </rfmt>
  <rfmt sheetId="1" sqref="F272" start="0" length="2147483647">
    <dxf>
      <font>
        <color auto="1"/>
      </font>
    </dxf>
  </rfmt>
  <rfmt sheetId="1" sqref="F271" start="0" length="2147483647">
    <dxf>
      <font>
        <color auto="1"/>
      </font>
    </dxf>
  </rfmt>
  <rfmt sheetId="1" sqref="F270" start="0" length="2147483647">
    <dxf>
      <font>
        <color auto="1"/>
      </font>
    </dxf>
  </rfmt>
  <rfmt sheetId="1" sqref="F269" start="0" length="2147483647">
    <dxf>
      <font>
        <color auto="1"/>
      </font>
    </dxf>
  </rfmt>
  <rfmt sheetId="1" sqref="F268" start="0" length="2147483647">
    <dxf>
      <font>
        <color auto="1"/>
      </font>
    </dxf>
  </rfmt>
  <rfmt sheetId="1" sqref="F267" start="0" length="2147483647">
    <dxf>
      <font>
        <color auto="1"/>
      </font>
    </dxf>
  </rfmt>
  <rfmt sheetId="1" sqref="F266" start="0" length="2147483647">
    <dxf>
      <font>
        <color auto="1"/>
      </font>
    </dxf>
  </rfmt>
  <rfmt sheetId="1" sqref="F265" start="0" length="2147483647">
    <dxf>
      <font>
        <color auto="1"/>
      </font>
    </dxf>
  </rfmt>
  <rfmt sheetId="1" sqref="F264" start="0" length="2147483647">
    <dxf>
      <font>
        <color auto="1"/>
      </font>
    </dxf>
  </rfmt>
  <rfmt sheetId="1" sqref="F262" start="0" length="2147483647">
    <dxf>
      <font>
        <color auto="1"/>
      </font>
    </dxf>
  </rfmt>
  <rfmt sheetId="1" sqref="F261" start="0" length="2147483647">
    <dxf>
      <font>
        <color auto="1"/>
      </font>
    </dxf>
  </rfmt>
  <rfmt sheetId="1" sqref="F260" start="0" length="2147483647">
    <dxf>
      <font>
        <color auto="1"/>
      </font>
    </dxf>
  </rfmt>
  <rfmt sheetId="1" sqref="F259" start="0" length="2147483647">
    <dxf>
      <font>
        <color auto="1"/>
      </font>
    </dxf>
  </rfmt>
  <rfmt sheetId="1" sqref="F255" start="0" length="2147483647">
    <dxf>
      <font>
        <color auto="1"/>
      </font>
    </dxf>
  </rfmt>
  <rfmt sheetId="1" sqref="F254" start="0" length="2147483647">
    <dxf>
      <font>
        <color auto="1"/>
      </font>
    </dxf>
  </rfmt>
  <rfmt sheetId="1" sqref="F253" start="0" length="2147483647">
    <dxf>
      <font>
        <color auto="1"/>
      </font>
    </dxf>
  </rfmt>
  <rfmt sheetId="1" sqref="F252" start="0" length="2147483647">
    <dxf>
      <font>
        <color auto="1"/>
      </font>
    </dxf>
  </rfmt>
  <rfmt sheetId="1" sqref="F251" start="0" length="2147483647">
    <dxf>
      <font>
        <color auto="1"/>
      </font>
    </dxf>
  </rfmt>
  <rfmt sheetId="1" sqref="F250" start="0" length="2147483647">
    <dxf>
      <font>
        <color auto="1"/>
      </font>
    </dxf>
  </rfmt>
  <rfmt sheetId="1" sqref="F249" start="0" length="2147483647">
    <dxf>
      <font>
        <color auto="1"/>
      </font>
    </dxf>
  </rfmt>
  <rfmt sheetId="1" sqref="F248" start="0" length="2147483647">
    <dxf>
      <font>
        <color auto="1"/>
      </font>
    </dxf>
  </rfmt>
  <rfmt sheetId="1" sqref="F247" start="0" length="2147483647">
    <dxf>
      <font>
        <color auto="1"/>
      </font>
    </dxf>
  </rfmt>
  <rfmt sheetId="1" sqref="F238" start="0" length="2147483647">
    <dxf>
      <font>
        <color auto="1"/>
      </font>
    </dxf>
  </rfmt>
  <rfmt sheetId="1" sqref="F235" start="0" length="2147483647">
    <dxf>
      <font>
        <color auto="1"/>
      </font>
    </dxf>
  </rfmt>
  <rfmt sheetId="1" sqref="F233" start="0" length="2147483647">
    <dxf>
      <font>
        <color auto="1"/>
      </font>
    </dxf>
  </rfmt>
  <rfmt sheetId="1" sqref="F232" start="0" length="2147483647">
    <dxf>
      <font>
        <color auto="1"/>
      </font>
    </dxf>
  </rfmt>
  <rfmt sheetId="1" sqref="F230" start="0" length="2147483647">
    <dxf>
      <font>
        <color auto="1"/>
      </font>
    </dxf>
  </rfmt>
  <rfmt sheetId="1" sqref="F229" start="0" length="2147483647">
    <dxf>
      <font>
        <color auto="1"/>
      </font>
    </dxf>
  </rfmt>
  <rfmt sheetId="1" sqref="F228" start="0" length="2147483647">
    <dxf>
      <font>
        <color auto="1"/>
      </font>
    </dxf>
  </rfmt>
  <rfmt sheetId="1" sqref="F227" start="0" length="2147483647">
    <dxf>
      <font>
        <color auto="1"/>
      </font>
    </dxf>
  </rfmt>
  <rfmt sheetId="1" sqref="F225" start="0" length="2147483647">
    <dxf>
      <font>
        <color auto="1"/>
      </font>
    </dxf>
  </rfmt>
  <rfmt sheetId="1" sqref="F226" start="0" length="2147483647">
    <dxf>
      <font>
        <color auto="1"/>
      </font>
    </dxf>
  </rfmt>
  <rfmt sheetId="1" sqref="F224" start="0" length="2147483647">
    <dxf>
      <font>
        <color auto="1"/>
      </font>
    </dxf>
  </rfmt>
  <rfmt sheetId="1" sqref="F223" start="0" length="2147483647">
    <dxf>
      <font>
        <color auto="1"/>
      </font>
    </dxf>
  </rfmt>
  <rfmt sheetId="1" sqref="F222" start="0" length="2147483647">
    <dxf>
      <font>
        <color auto="1"/>
      </font>
    </dxf>
  </rfmt>
  <rfmt sheetId="1" sqref="F207" start="0" length="2147483647">
    <dxf>
      <font>
        <color auto="1"/>
      </font>
    </dxf>
  </rfmt>
  <rfmt sheetId="1" sqref="F205" start="0" length="2147483647">
    <dxf>
      <font>
        <color auto="1"/>
      </font>
    </dxf>
  </rfmt>
  <rfmt sheetId="1" sqref="F203" start="0" length="2147483647">
    <dxf>
      <font>
        <color auto="1"/>
      </font>
    </dxf>
  </rfmt>
  <rfmt sheetId="1" sqref="F202" start="0" length="2147483647">
    <dxf>
      <font>
        <color auto="1"/>
      </font>
    </dxf>
  </rfmt>
  <rfmt sheetId="1" sqref="F200" start="0" length="2147483647">
    <dxf>
      <font>
        <color auto="1"/>
      </font>
    </dxf>
  </rfmt>
  <rfmt sheetId="1" sqref="F198" start="0" length="2147483647">
    <dxf>
      <font>
        <color auto="1"/>
      </font>
    </dxf>
  </rfmt>
  <rfmt sheetId="1" sqref="F197" start="0" length="2147483647">
    <dxf>
      <font>
        <color auto="1"/>
      </font>
    </dxf>
  </rfmt>
  <rfmt sheetId="1" sqref="F196" start="0" length="2147483647">
    <dxf>
      <font>
        <color auto="1"/>
      </font>
    </dxf>
  </rfmt>
  <rfmt sheetId="1" sqref="F176" start="0" length="2147483647">
    <dxf>
      <font>
        <color auto="1"/>
      </font>
    </dxf>
  </rfmt>
  <rfmt sheetId="1" sqref="F175" start="0" length="2147483647">
    <dxf>
      <font>
        <color auto="1"/>
      </font>
    </dxf>
  </rfmt>
  <rfmt sheetId="1" sqref="F174" start="0" length="2147483647">
    <dxf>
      <font>
        <color auto="1"/>
      </font>
    </dxf>
  </rfmt>
  <rfmt sheetId="1" sqref="F167" start="0" length="2147483647">
    <dxf>
      <font>
        <color auto="1"/>
      </font>
    </dxf>
  </rfmt>
  <rfmt sheetId="1" sqref="F165" start="0" length="2147483647">
    <dxf>
      <font>
        <color auto="1"/>
      </font>
    </dxf>
  </rfmt>
  <rfmt sheetId="1" sqref="F164" start="0" length="2147483647">
    <dxf>
      <font>
        <color auto="1"/>
      </font>
    </dxf>
  </rfmt>
  <rfmt sheetId="1" sqref="F163" start="0" length="2147483647">
    <dxf>
      <font>
        <color auto="1"/>
      </font>
    </dxf>
  </rfmt>
  <rfmt sheetId="1" sqref="F161" start="0" length="2147483647">
    <dxf>
      <font>
        <color auto="1"/>
      </font>
    </dxf>
  </rfmt>
  <rfmt sheetId="1" sqref="F159" start="0" length="2147483647">
    <dxf>
      <font>
        <color auto="1"/>
      </font>
    </dxf>
  </rfmt>
  <rfmt sheetId="1" sqref="F157" start="0" length="2147483647">
    <dxf>
      <font>
        <color auto="1"/>
      </font>
    </dxf>
  </rfmt>
  <rfmt sheetId="1" sqref="B396:C396 F396:XFD396">
    <dxf>
      <fill>
        <patternFill>
          <bgColor rgb="FFFF66FF"/>
        </patternFill>
      </fill>
    </dxf>
  </rfmt>
  <rcc rId="10448" sId="1">
    <nc r="L396" t="inlineStr">
      <is>
        <t>факт с детализацией 0400</t>
      </is>
    </nc>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81">
    <dxf>
      <fill>
        <patternFill patternType="solid">
          <bgColor rgb="FFFF0000"/>
        </patternFill>
      </fill>
    </dxf>
  </rfmt>
  <rcc rId="10449" sId="1">
    <oc r="C18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18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или потребления никотинсодержащей продукции)</t>
      </is>
    </nc>
  </rcc>
  <rfmt sheetId="1" sqref="B181">
    <dxf>
      <fill>
        <patternFill patternType="none">
          <bgColor auto="1"/>
        </patternFill>
      </fill>
    </dxf>
  </rfmt>
  <rfmt sheetId="1" sqref="B380">
    <dxf>
      <fill>
        <patternFill patternType="solid">
          <bgColor rgb="FFFF0000"/>
        </patternFill>
      </fill>
    </dxf>
  </rfmt>
  <rcc rId="10450" sId="1">
    <oc r="C38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oc>
    <nc r="C38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is>
    </nc>
  </rcc>
  <rfmt sheetId="1" sqref="B380">
    <dxf>
      <fill>
        <patternFill patternType="none">
          <bgColor auto="1"/>
        </patternFill>
      </fill>
    </dxf>
  </rfmt>
  <rcc rId="10451" sId="1">
    <nc r="C504" t="inlineStr">
      <is>
        <t>Субсидии бюджетам городских округов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is>
    </nc>
  </rcc>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95:XFD95">
    <dxf>
      <fill>
        <patternFill>
          <bgColor rgb="FFFF66FF"/>
        </patternFill>
      </fill>
    </dxf>
  </rfmt>
  <rcc rId="10452" sId="1">
    <nc r="L95" t="inlineStr">
      <is>
        <t>подлежит удалению</t>
      </is>
    </nc>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0453" sId="1" ref="A471:XFD471" action="deleteRow">
    <undo index="0" exp="ref" v="1" dr="E471" r="E472" sId="1"/>
    <undo index="2" exp="area" ref3D="1" dr="$E$1:$E$1048576" dn="Z_D9CE45CD_2A62_48B4_A1B4_30864FD70090_.wvu.Cols" sId="1"/>
    <undo index="1" exp="area" ref3D="1" dr="$A$1:$A$1048576" dn="Z_D9CE45CD_2A62_48B4_A1B4_30864FD70090_.wvu.Cols" sId="1"/>
    <rfmt sheetId="1" xfDxf="1" sqref="A471:XFD471" start="0" length="0">
      <dxf>
        <font>
          <sz val="9"/>
          <color auto="1"/>
          <name val="Times New Roman"/>
          <scheme val="none"/>
        </font>
        <fill>
          <patternFill patternType="solid">
            <bgColor theme="0"/>
          </patternFill>
        </fill>
      </dxf>
    </rfmt>
    <rcc rId="0" sId="1" dxf="1">
      <nc r="A471" t="inlineStr">
        <is>
          <t>Налоговые и неналоговые доходы</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471" t="inlineStr">
        <is>
          <t>050 1 17 15020 04 0010 150</t>
        </is>
      </nc>
      <ndxf>
        <font>
          <sz val="9"/>
          <color rgb="FFFF0000"/>
          <name val="Times New Roman"/>
          <scheme val="none"/>
        </font>
        <numFmt numFmtId="30" formatCode="@"/>
        <alignment horizontal="right" vertical="top" readingOrder="0"/>
        <border outline="0">
          <left style="thin">
            <color indexed="64"/>
          </left>
          <right style="thin">
            <color indexed="64"/>
          </right>
          <top style="thin">
            <color indexed="64"/>
          </top>
          <bottom style="thin">
            <color indexed="64"/>
          </bottom>
        </border>
      </ndxf>
    </rcc>
    <rcc rId="0" sId="1" dxf="1">
      <nc r="C471" t="inlineStr">
        <is>
          <t>Инициативные платежи, зачисляемые в бюджеты городских округов (инициативный проект "Сквер "Поколение"")</t>
        </is>
      </nc>
      <ndxf>
        <font>
          <sz val="9"/>
          <color rgb="FFFF0000"/>
          <name val="Times New Roman"/>
          <scheme val="none"/>
        </font>
        <numFmt numFmtId="2" formatCode="0.00"/>
        <alignment horizontal="justify" vertical="top" wrapText="1" readingOrder="0"/>
        <border outline="0">
          <left style="thin">
            <color indexed="64"/>
          </left>
          <right style="thin">
            <color indexed="64"/>
          </right>
          <top style="thin">
            <color indexed="64"/>
          </top>
          <bottom style="thin">
            <color indexed="64"/>
          </bottom>
        </border>
      </ndxf>
    </rcc>
    <rcc rId="0" sId="1" dxf="1">
      <nc r="D471" t="inlineStr">
        <is>
          <t>департамент финансов 
администрации города Нижневартовска</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E471">
        <f>E468+1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G471">
        <v>0</v>
      </nc>
      <ndxf>
        <font>
          <sz val="9"/>
          <color rgb="FFFF0000"/>
          <name val="Times New Roman"/>
          <scheme val="none"/>
        </font>
        <numFmt numFmtId="4" formatCode="#,##0.00"/>
        <fill>
          <patternFill>
            <bgColor rgb="FFFFFF00"/>
          </patternFill>
        </fill>
        <border outline="0">
          <left style="thin">
            <color indexed="64"/>
          </left>
          <right style="thin">
            <color indexed="64"/>
          </right>
          <top style="thin">
            <color indexed="64"/>
          </top>
          <bottom style="thin">
            <color indexed="64"/>
          </bottom>
        </border>
      </ndxf>
    </rcc>
    <rcc rId="0" sId="1" dxf="1" numFmtId="4">
      <nc r="H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I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J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K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rc>
  <rrc rId="10454" sId="1" ref="A471:XFD471" action="deleteRow">
    <undo index="0" exp="ref" v="1" dr="E471" r="E472" sId="1"/>
    <undo index="2" exp="area" ref3D="1" dr="$E$1:$E$1048576" dn="Z_D9CE45CD_2A62_48B4_A1B4_30864FD70090_.wvu.Cols" sId="1"/>
    <undo index="1" exp="area" ref3D="1" dr="$A$1:$A$1048576" dn="Z_D9CE45CD_2A62_48B4_A1B4_30864FD70090_.wvu.Cols" sId="1"/>
    <rfmt sheetId="1" xfDxf="1" sqref="A471:XFD471" start="0" length="0">
      <dxf>
        <font>
          <sz val="9"/>
          <color auto="1"/>
          <name val="Times New Roman"/>
          <scheme val="none"/>
        </font>
        <fill>
          <patternFill patternType="solid">
            <bgColor theme="0"/>
          </patternFill>
        </fill>
      </dxf>
    </rfmt>
    <rcc rId="0" sId="1" dxf="1">
      <nc r="A471" t="inlineStr">
        <is>
          <t>Налоговые и неналоговые доходы</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471" t="inlineStr">
        <is>
          <t>050 1 17 15020 04 0011 150</t>
        </is>
      </nc>
      <ndxf>
        <font>
          <sz val="9"/>
          <color rgb="FFFF0000"/>
          <name val="Times New Roman"/>
          <scheme val="none"/>
        </font>
        <numFmt numFmtId="30" formatCode="@"/>
        <alignment horizontal="right" vertical="top" readingOrder="0"/>
        <border outline="0">
          <left style="thin">
            <color indexed="64"/>
          </left>
          <right style="thin">
            <color indexed="64"/>
          </right>
          <top style="thin">
            <color indexed="64"/>
          </top>
          <bottom style="thin">
            <color indexed="64"/>
          </bottom>
        </border>
      </ndxf>
    </rcc>
    <rcc rId="0" sId="1" dxf="1">
      <nc r="C471" t="inlineStr">
        <is>
          <t>Инициативные платежи, зачисляемые в бюджеты городских округов (инициативный проект "Благоустройство земельного участка у входа в МБОУ "Гимназия №2"")</t>
        </is>
      </nc>
      <ndxf>
        <font>
          <sz val="9"/>
          <color rgb="FFFF0000"/>
          <name val="Times New Roman"/>
          <scheme val="none"/>
        </font>
        <numFmt numFmtId="2" formatCode="0.00"/>
        <alignment horizontal="justify" vertical="top" wrapText="1" readingOrder="0"/>
        <border outline="0">
          <left style="thin">
            <color indexed="64"/>
          </left>
          <right style="thin">
            <color indexed="64"/>
          </right>
          <top style="thin">
            <color indexed="64"/>
          </top>
          <bottom style="thin">
            <color indexed="64"/>
          </bottom>
        </border>
      </ndxf>
    </rcc>
    <rcc rId="0" sId="1" dxf="1">
      <nc r="D471" t="inlineStr">
        <is>
          <t>департамент финансов 
администрации города Нижневартовска</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E471">
        <f>#REF!+1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G471">
        <v>0</v>
      </nc>
      <ndxf>
        <font>
          <sz val="9"/>
          <color rgb="FFFF0000"/>
          <name val="Times New Roman"/>
          <scheme val="none"/>
        </font>
        <numFmt numFmtId="4" formatCode="#,##0.00"/>
        <fill>
          <patternFill>
            <bgColor rgb="FFFFFF00"/>
          </patternFill>
        </fill>
        <border outline="0">
          <left style="thin">
            <color indexed="64"/>
          </left>
          <right style="thin">
            <color indexed="64"/>
          </right>
          <top style="thin">
            <color indexed="64"/>
          </top>
          <bottom style="thin">
            <color indexed="64"/>
          </bottom>
        </border>
      </ndxf>
    </rcc>
    <rcc rId="0" sId="1" dxf="1" numFmtId="4">
      <nc r="H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I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J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K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rc>
  <rrc rId="10455" sId="1" ref="A471:XFD471" action="deleteRow">
    <undo index="0" exp="ref" v="1" dr="E471" r="E472" sId="1"/>
    <undo index="2" exp="area" ref3D="1" dr="$E$1:$E$1048576" dn="Z_D9CE45CD_2A62_48B4_A1B4_30864FD70090_.wvu.Cols" sId="1"/>
    <undo index="1" exp="area" ref3D="1" dr="$A$1:$A$1048576" dn="Z_D9CE45CD_2A62_48B4_A1B4_30864FD70090_.wvu.Cols" sId="1"/>
    <rfmt sheetId="1" xfDxf="1" sqref="A471:XFD471" start="0" length="0">
      <dxf>
        <font>
          <sz val="9"/>
          <color auto="1"/>
          <name val="Times New Roman"/>
          <scheme val="none"/>
        </font>
        <fill>
          <patternFill patternType="solid">
            <bgColor theme="0"/>
          </patternFill>
        </fill>
      </dxf>
    </rfmt>
    <rcc rId="0" sId="1" dxf="1">
      <nc r="A471" t="inlineStr">
        <is>
          <t>Налоговые и неналоговые доходы</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471" t="inlineStr">
        <is>
          <t>050 1 17 15020 04 0012 150</t>
        </is>
      </nc>
      <ndxf>
        <font>
          <sz val="9"/>
          <color rgb="FFFF0000"/>
          <name val="Times New Roman"/>
          <scheme val="none"/>
        </font>
        <numFmt numFmtId="30" formatCode="@"/>
        <alignment horizontal="right" vertical="top" readingOrder="0"/>
        <border outline="0">
          <left style="thin">
            <color indexed="64"/>
          </left>
          <right style="thin">
            <color indexed="64"/>
          </right>
          <top style="thin">
            <color indexed="64"/>
          </top>
          <bottom style="thin">
            <color indexed="64"/>
          </bottom>
        </border>
      </ndxf>
    </rcc>
    <rcc rId="0" sId="1" dxf="1">
      <nc r="C471" t="inlineStr">
        <is>
          <t>Инициативные платежи, зачисляемые в бюджеты городских округов (инициативный проект "Модернизация спортивной площадки у Муниципального бюджетного общеобразовательного учреждения "Средняя школа №13"")</t>
        </is>
      </nc>
      <ndxf>
        <font>
          <sz val="9"/>
          <color rgb="FFFF0000"/>
          <name val="Times New Roman"/>
          <scheme val="none"/>
        </font>
        <numFmt numFmtId="2" formatCode="0.00"/>
        <alignment horizontal="justify" vertical="top" wrapText="1" readingOrder="0"/>
        <border outline="0">
          <left style="thin">
            <color indexed="64"/>
          </left>
          <right style="thin">
            <color indexed="64"/>
          </right>
          <top style="thin">
            <color indexed="64"/>
          </top>
          <bottom style="thin">
            <color indexed="64"/>
          </bottom>
        </border>
      </ndxf>
    </rcc>
    <rcc rId="0" sId="1" dxf="1">
      <nc r="D471" t="inlineStr">
        <is>
          <t>департамент финансов 
администрации города Нижневартовска</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E471">
        <f>#REF!+1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G471">
        <v>0</v>
      </nc>
      <ndxf>
        <font>
          <sz val="9"/>
          <color rgb="FFFF0000"/>
          <name val="Times New Roman"/>
          <scheme val="none"/>
        </font>
        <numFmt numFmtId="4" formatCode="#,##0.00"/>
        <fill>
          <patternFill>
            <bgColor rgb="FFFFFF00"/>
          </patternFill>
        </fill>
        <border outline="0">
          <left style="thin">
            <color indexed="64"/>
          </left>
          <right style="thin">
            <color indexed="64"/>
          </right>
          <top style="thin">
            <color indexed="64"/>
          </top>
          <bottom style="thin">
            <color indexed="64"/>
          </bottom>
        </border>
      </ndxf>
    </rcc>
    <rcc rId="0" sId="1" dxf="1" numFmtId="4">
      <nc r="H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I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J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K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rc>
  <rrc rId="10456" sId="1" ref="A471:XFD471" action="deleteRow">
    <undo index="0" exp="ref" v="1" dr="E471" r="E472" sId="1"/>
    <undo index="2" exp="area" ref3D="1" dr="$E$1:$E$1048576" dn="Z_D9CE45CD_2A62_48B4_A1B4_30864FD70090_.wvu.Cols" sId="1"/>
    <undo index="1" exp="area" ref3D="1" dr="$A$1:$A$1048576" dn="Z_D9CE45CD_2A62_48B4_A1B4_30864FD70090_.wvu.Cols" sId="1"/>
    <rfmt sheetId="1" xfDxf="1" sqref="A471:XFD471" start="0" length="0">
      <dxf>
        <font>
          <sz val="9"/>
          <color auto="1"/>
          <name val="Times New Roman"/>
          <scheme val="none"/>
        </font>
        <fill>
          <patternFill patternType="solid">
            <bgColor theme="0"/>
          </patternFill>
        </fill>
      </dxf>
    </rfmt>
    <rcc rId="0" sId="1" dxf="1">
      <nc r="A471" t="inlineStr">
        <is>
          <t>Налоговые и неналоговые доходы</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471" t="inlineStr">
        <is>
          <t>050 1 17 15020 04 0013 150</t>
        </is>
      </nc>
      <ndxf>
        <font>
          <sz val="9"/>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C471" t="inlineStr">
        <is>
          <t xml:space="preserve">Инициативные платежи, зачисляемые в бюджеты городских округов (инициативный проект "Создание безопасных, комфортных и социально привлекательных физкультурно - оздоровительных зон для вовлечения большего числа жителей микрорайонов В-1.1, 16, 16а, 15, 15а и обучающихся ближайших учебных заведений к круглогодичным занятиям спортом на территории муниципального бюджетного общеобразовательного учреждения "Лицей№2"")
</t>
        </is>
      </nc>
      <ndxf>
        <font>
          <sz val="9"/>
          <color rgb="FFFF0000"/>
          <name val="Times New Roman"/>
          <scheme val="none"/>
        </font>
        <numFmt numFmtId="2" formatCode="0.00"/>
        <alignment horizontal="justify" vertical="top" wrapText="1" readingOrder="0"/>
        <border outline="0">
          <left style="thin">
            <color indexed="64"/>
          </left>
          <right style="thin">
            <color indexed="64"/>
          </right>
          <top style="thin">
            <color indexed="64"/>
          </top>
          <bottom style="thin">
            <color indexed="64"/>
          </bottom>
        </border>
      </ndxf>
    </rcc>
    <rcc rId="0" sId="1" dxf="1">
      <nc r="D471" t="inlineStr">
        <is>
          <t>департамент финансов 
администрации города Нижневартовска</t>
        </is>
      </nc>
      <n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E471">
        <f>#REF!+1</f>
      </nc>
      <n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G471">
        <v>0</v>
      </nc>
      <ndxf>
        <font>
          <sz val="9"/>
          <color rgb="FFFF0000"/>
          <name val="Times New Roman"/>
          <scheme val="none"/>
        </font>
        <numFmt numFmtId="4" formatCode="#,##0.00"/>
        <fill>
          <patternFill>
            <bgColor rgb="FFFFFF00"/>
          </patternFill>
        </fill>
        <border outline="0">
          <left style="thin">
            <color indexed="64"/>
          </left>
          <right style="thin">
            <color indexed="64"/>
          </right>
          <top style="thin">
            <color indexed="64"/>
          </top>
          <bottom style="thin">
            <color indexed="64"/>
          </bottom>
        </border>
      </ndxf>
    </rcc>
    <rcc rId="0" sId="1" dxf="1" numFmtId="4">
      <nc r="H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I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J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cc rId="0" sId="1" dxf="1" numFmtId="4">
      <nc r="K471">
        <v>0</v>
      </nc>
      <n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ndxf>
    </rcc>
  </rrc>
  <rrc rId="10457" sId="1" ref="A555:XFD555" action="deleteRow">
    <undo index="0" exp="ref" v="1" dr="E555" r="E556" sId="1"/>
    <undo index="2" exp="area" ref3D="1" dr="$E$1:$E$1048576" dn="Z_D9CE45CD_2A62_48B4_A1B4_30864FD70090_.wvu.Cols" sId="1"/>
    <undo index="1" exp="area" ref3D="1" dr="$A$1:$A$1048576" dn="Z_D9CE45CD_2A62_48B4_A1B4_30864FD70090_.wvu.Cols" sId="1"/>
    <rfmt sheetId="1" xfDxf="1" sqref="A555:XFD555" start="0" length="0">
      <dxf>
        <font>
          <sz val="9"/>
          <name val="Times New Roman"/>
          <scheme val="none"/>
        </font>
      </dxf>
    </rfmt>
    <rcc rId="0" sId="1" dxf="1">
      <nc r="A555" t="inlineStr">
        <is>
          <t>Безвозмездные поступления</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555" t="inlineStr">
        <is>
          <t>050 2 19 35082 04 0000 150</t>
        </is>
      </nc>
      <ndxf>
        <numFmt numFmtId="30" formatCode="@"/>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c r="C555" t="inlineStr">
        <is>
          <t>Возврат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городских округов</t>
        </is>
      </nc>
      <ndxf>
        <numFmt numFmtId="2" formatCode="0.00"/>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cc rId="0" sId="1" dxf="1">
      <nc r="D555" t="inlineStr">
        <is>
          <t>департамент финансов 
администрации города Нижневартовска</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555">
        <f>E553+1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555">
        <v>-0.06</v>
      </nc>
      <ndxf>
        <font>
          <sz val="9"/>
          <color rgb="FFFF0000"/>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555">
        <v>-0.06</v>
      </nc>
      <ndxf>
        <font>
          <sz val="9"/>
          <color rgb="FFFF0000"/>
          <name val="Times New Roman"/>
          <scheme val="none"/>
        </font>
        <numFmt numFmtId="4" formatCode="#,##0.00"/>
        <fill>
          <patternFill patternType="solid">
            <bgColor rgb="FFFFFF0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555">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I555">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J555">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K555">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r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458" sId="1" numFmtId="4">
    <oc r="F313">
      <v>100</v>
    </oc>
    <nc r="F313">
      <v>15</v>
    </nc>
  </rcc>
  <rcc rId="10459" sId="1" numFmtId="4">
    <oc r="F314">
      <v>0</v>
    </oc>
    <nc r="F314">
      <v>134.86000000000001</v>
    </nc>
  </rcc>
  <rfmt sheetId="1" sqref="F313:F314" start="0" length="2147483647">
    <dxf>
      <font>
        <color auto="1"/>
      </font>
    </dxf>
  </rfmt>
  <rfmt sheetId="1" sqref="F171" start="0" length="2147483647">
    <dxf>
      <font>
        <color auto="1"/>
      </font>
    </dxf>
  </rfmt>
  <rfmt sheetId="1" sqref="F208" start="0" length="2147483647">
    <dxf>
      <font>
        <color auto="1"/>
      </font>
    </dxf>
  </rfmt>
  <rfmt sheetId="1" sqref="F371" start="0" length="2147483647">
    <dxf>
      <font>
        <color auto="1"/>
      </font>
    </dxf>
  </rfmt>
  <rfmt sheetId="1" sqref="F404" start="0" length="2147483647">
    <dxf>
      <font>
        <color auto="1"/>
      </font>
    </dxf>
  </rfmt>
  <rfmt sheetId="1" sqref="F413" start="0" length="2147483647">
    <dxf>
      <font>
        <color auto="1"/>
      </font>
    </dxf>
  </rfmt>
  <rfmt sheetId="1" sqref="F430" start="0" length="2147483647">
    <dxf>
      <font>
        <color auto="1"/>
      </font>
    </dxf>
  </rfmt>
  <rcc rId="10460" sId="1" numFmtId="4">
    <oc r="F209">
      <v>0</v>
    </oc>
    <nc r="F209">
      <v>-2.6</v>
    </nc>
  </rcc>
  <rfmt sheetId="1" sqref="F209" start="0" length="2147483647">
    <dxf>
      <font>
        <color auto="1"/>
      </font>
    </dxf>
  </rfmt>
  <rfmt sheetId="1" sqref="F239" start="0" length="2147483647">
    <dxf>
      <font>
        <color auto="1"/>
      </font>
    </dxf>
  </rfmt>
  <rcc rId="10461" sId="1" numFmtId="4">
    <oc r="F315">
      <v>107.84</v>
    </oc>
    <nc r="F315">
      <v>332.8</v>
    </nc>
  </rcc>
  <rcc rId="10462" sId="1" numFmtId="4">
    <oc r="F372">
      <v>0</v>
    </oc>
    <nc r="F372">
      <v>1.8</v>
    </nc>
  </rcc>
  <rcc rId="10463" sId="1" numFmtId="4">
    <oc r="F401">
      <v>0</v>
    </oc>
    <nc r="F401">
      <v>-20.62</v>
    </nc>
  </rcc>
  <rcc rId="10464" sId="1" numFmtId="4">
    <oc r="F405">
      <f>3755.74+3321.64</f>
    </oc>
    <nc r="F405">
      <v>49122.7</v>
    </nc>
  </rcc>
  <rfmt sheetId="1" sqref="F405" start="0" length="2147483647">
    <dxf>
      <font>
        <color auto="1"/>
      </font>
    </dxf>
  </rfmt>
  <rcc rId="10465" sId="1" numFmtId="4">
    <oc r="F409">
      <v>321.97000000000003</v>
    </oc>
    <nc r="F409">
      <v>422.37</v>
    </nc>
  </rcc>
  <rcc rId="10466" sId="1" numFmtId="4">
    <oc r="F410">
      <v>16000</v>
    </oc>
    <nc r="F410">
      <v>20824.650000000001</v>
    </nc>
  </rcc>
  <rfmt sheetId="1" sqref="F410" start="0" length="2147483647">
    <dxf>
      <font>
        <color auto="1"/>
      </font>
    </dxf>
  </rfmt>
  <rcc rId="10467" sId="1" numFmtId="4">
    <oc r="F411">
      <v>1084.29</v>
    </oc>
    <nc r="F411">
      <v>1293.8399999999999</v>
    </nc>
  </rcc>
  <rfmt sheetId="1" sqref="F411" start="0" length="2147483647">
    <dxf>
      <font>
        <color auto="1"/>
      </font>
    </dxf>
  </rfmt>
  <rcc rId="10468" sId="1" numFmtId="4">
    <oc r="F414">
      <f>1545.28-1243.47+132.6</f>
    </oc>
    <nc r="F414">
      <v>4888.58</v>
    </nc>
  </rcc>
  <rfmt sheetId="1" sqref="F414" start="0" length="2147483647">
    <dxf>
      <font>
        <color auto="1"/>
      </font>
    </dxf>
  </rfmt>
  <rcc rId="10469" sId="1" numFmtId="4">
    <oc r="F418">
      <v>1243.47</v>
    </oc>
    <nc r="F418">
      <v>11825.1</v>
    </nc>
  </rcc>
  <rcc rId="10470" sId="1" numFmtId="4">
    <oc r="F419">
      <v>18.399999999999999</v>
    </oc>
    <nc r="F419">
      <v>0</v>
    </nc>
  </rcc>
  <rfmt sheetId="1" sqref="F419" start="0" length="2147483647">
    <dxf>
      <font>
        <color auto="1"/>
      </font>
    </dxf>
  </rfmt>
  <rfmt sheetId="1" sqref="F421" start="0" length="2147483647">
    <dxf>
      <font>
        <color auto="1"/>
      </font>
    </dxf>
  </rfmt>
  <rfmt sheetId="1" sqref="F424" start="0" length="2147483647">
    <dxf>
      <font>
        <color auto="1"/>
      </font>
    </dxf>
  </rfmt>
  <rfmt sheetId="1" sqref="F431" start="0" length="2147483647">
    <dxf>
      <font>
        <color auto="1"/>
      </font>
    </dxf>
  </rfmt>
  <rcc rId="10471" sId="1" numFmtId="4">
    <oc r="F436">
      <v>0</v>
    </oc>
    <nc r="F436">
      <v>13.82</v>
    </nc>
  </rcc>
  <rcc rId="10472" sId="1" numFmtId="4">
    <oc r="F438">
      <v>126.87</v>
    </oc>
    <nc r="F438">
      <v>95.88</v>
    </nc>
  </rcc>
  <rcc rId="10473" sId="1" numFmtId="4">
    <oc r="F406">
      <v>0</v>
    </oc>
    <nc r="F406">
      <v>193.36</v>
    </nc>
  </rcc>
  <rfmt sheetId="1" sqref="F406" start="0" length="2147483647">
    <dxf>
      <font>
        <color auto="1"/>
      </font>
    </dxf>
  </rfmt>
  <rcc rId="10474" sId="1" numFmtId="4">
    <oc r="F415">
      <v>0</v>
    </oc>
    <nc r="F415">
      <v>232.86</v>
    </nc>
  </rcc>
  <rfmt sheetId="1" sqref="F415" start="0" length="2147483647">
    <dxf>
      <font>
        <color auto="1"/>
      </font>
    </dxf>
  </rfmt>
  <rcc rId="10475" sId="1" numFmtId="4">
    <oc r="F425">
      <v>0</v>
    </oc>
    <nc r="F425">
      <v>556.41999999999996</v>
    </nc>
  </rcc>
  <rfmt sheetId="1" sqref="F420" start="0" length="2147483647">
    <dxf>
      <font>
        <color auto="1"/>
      </font>
    </dxf>
  </rfmt>
  <rfmt sheetId="1" sqref="F422" start="0" length="2147483647">
    <dxf>
      <font>
        <color auto="1"/>
      </font>
    </dxf>
  </rfmt>
  <rfmt sheetId="1" sqref="F425" start="0" length="2147483647">
    <dxf>
      <font>
        <color auto="1"/>
      </font>
    </dxf>
  </rfmt>
  <rfmt sheetId="1" sqref="F432" start="0" length="2147483647">
    <dxf>
      <font>
        <color auto="1"/>
      </font>
    </dxf>
  </rfmt>
  <rfmt sheetId="1" sqref="F439" start="0" length="2147483647">
    <dxf>
      <font>
        <color auto="1"/>
      </font>
    </dxf>
  </rfmt>
  <rcc rId="10476" sId="1" numFmtId="4">
    <oc r="F464">
      <v>5884.64</v>
    </oc>
    <nc r="F464">
      <v>3088.17</v>
    </nc>
  </rcc>
  <rcc rId="10477" sId="1" numFmtId="4">
    <oc r="F416">
      <v>0</v>
    </oc>
    <nc r="F416">
      <v>4.7</v>
    </nc>
  </rcc>
  <rfmt sheetId="1" sqref="F407" start="0" length="2147483647">
    <dxf>
      <font>
        <color auto="1"/>
      </font>
    </dxf>
  </rfmt>
  <rfmt sheetId="1" sqref="F426" start="0" length="2147483647">
    <dxf>
      <font>
        <color auto="1"/>
      </font>
    </dxf>
  </rfmt>
  <rfmt sheetId="1" sqref="F416" start="0" length="2147483647">
    <dxf>
      <font>
        <color auto="1"/>
      </font>
    </dxf>
  </rfmt>
  <rfmt sheetId="1" sqref="F433" start="0" length="2147483647">
    <dxf>
      <font>
        <color auto="1"/>
      </font>
    </dxf>
  </rfmt>
  <rcc rId="10478" sId="1" numFmtId="4">
    <oc r="F408">
      <v>0</v>
    </oc>
    <nc r="F408">
      <v>0.47</v>
    </nc>
  </rcc>
  <rcc rId="10479" sId="1" numFmtId="4">
    <oc r="F417">
      <v>0</v>
    </oc>
    <nc r="F417">
      <v>3.56</v>
    </nc>
  </rcc>
  <rfmt sheetId="1" sqref="F427" start="0" length="2147483647">
    <dxf>
      <font>
        <color auto="1"/>
      </font>
    </dxf>
  </rfmt>
  <rfmt sheetId="1" sqref="F434" start="0" length="2147483647">
    <dxf>
      <font>
        <color auto="1"/>
      </font>
    </dxf>
  </rfmt>
  <rcc rId="10480" sId="1" numFmtId="4">
    <oc r="F440">
      <v>0</v>
    </oc>
    <nc r="F440">
      <v>-40</v>
    </nc>
  </rcc>
  <rcc rId="10481" sId="1" numFmtId="4">
    <oc r="F240">
      <v>12.1</v>
    </oc>
    <nc r="F240">
      <v>1.1000000000000001</v>
    </nc>
  </rcc>
  <rfmt sheetId="1" sqref="F210" start="0" length="2147483647">
    <dxf>
      <font>
        <color auto="1"/>
      </font>
    </dxf>
  </rfmt>
  <rfmt sheetId="1" sqref="F211" start="0" length="2147483647">
    <dxf>
      <font>
        <color auto="1"/>
      </font>
    </dxf>
  </rfmt>
  <rfmt sheetId="1" sqref="F240" start="0" length="2147483647">
    <dxf>
      <font>
        <color auto="1"/>
      </font>
    </dxf>
  </rfmt>
  <rcc rId="10482" sId="1" numFmtId="4">
    <oc r="F263">
      <v>0</v>
    </oc>
    <nc r="F263">
      <v>-3</v>
    </nc>
  </rcc>
  <rfmt sheetId="1" sqref="F263" start="0" length="2147483647">
    <dxf>
      <font>
        <color auto="1"/>
      </font>
    </dxf>
  </rfmt>
  <rcc rId="10483" sId="1" numFmtId="4">
    <oc r="F286">
      <v>20</v>
    </oc>
    <nc r="F286">
      <v>0</v>
    </nc>
  </rcc>
  <rcc rId="10484" sId="1" numFmtId="4">
    <oc r="F330">
      <v>46</v>
    </oc>
    <nc r="F330">
      <v>1.5</v>
    </nc>
  </rcc>
  <rfmt sheetId="1" sqref="F286" start="0" length="2147483647">
    <dxf>
      <font>
        <color auto="1"/>
      </font>
    </dxf>
  </rfmt>
  <rfmt sheetId="1" sqref="F330" start="0" length="2147483647">
    <dxf>
      <font>
        <color auto="1"/>
      </font>
    </dxf>
  </rfmt>
  <rcc rId="10485" sId="1" numFmtId="4">
    <oc r="F446">
      <v>0</v>
    </oc>
    <nc r="F446">
      <v>-0.15</v>
    </nc>
  </rcc>
  <rcc rId="10486" sId="1" numFmtId="4">
    <oc r="F458">
      <v>0</v>
    </oc>
    <nc r="F458">
      <v>0.23</v>
    </nc>
  </rcc>
  <rcc rId="10487" sId="1" numFmtId="4">
    <oc r="F448">
      <v>0</v>
    </oc>
    <nc r="F448">
      <v>-12.65</v>
    </nc>
  </rcc>
  <rfmt sheetId="1" sqref="F236" start="0" length="2147483647">
    <dxf>
      <font>
        <color auto="1"/>
      </font>
    </dxf>
  </rfmt>
  <rfmt sheetId="1" sqref="F256" start="0" length="2147483647">
    <dxf>
      <font>
        <color auto="1"/>
      </font>
    </dxf>
  </rfmt>
  <rfmt sheetId="1" sqref="F338" start="0" length="2147483647">
    <dxf>
      <font>
        <color auto="1"/>
      </font>
    </dxf>
  </rfmt>
  <rfmt sheetId="1" sqref="F345" start="0" length="2147483647">
    <dxf>
      <font>
        <color auto="1"/>
      </font>
    </dxf>
  </rfmt>
  <rfmt sheetId="1" sqref="F366" start="0" length="2147483647">
    <dxf>
      <font>
        <color auto="1"/>
      </font>
    </dxf>
  </rfmt>
  <rfmt sheetId="1" sqref="F376" start="0" length="2147483647">
    <dxf>
      <font>
        <color auto="1"/>
      </font>
    </dxf>
  </rfmt>
  <rcc rId="10488" sId="1" numFmtId="4">
    <oc r="F386">
      <v>0</v>
    </oc>
    <nc r="F386">
      <v>12</v>
    </nc>
  </rcc>
  <rfmt sheetId="1" sqref="F386" start="0" length="2147483647">
    <dxf>
      <font>
        <color auto="1"/>
      </font>
    </dxf>
  </rfmt>
  <rcc rId="10489" sId="1" numFmtId="4">
    <oc r="F397">
      <v>569.6</v>
    </oc>
    <nc r="F397">
      <v>0</v>
    </nc>
  </rcc>
  <rfmt sheetId="1" sqref="F397" start="0" length="2147483647">
    <dxf>
      <font>
        <color auto="1"/>
      </font>
    </dxf>
  </rfmt>
  <rcc rId="10490" sId="1" numFmtId="4">
    <oc r="F399">
      <v>0</v>
    </oc>
    <nc r="F399">
      <v>94</v>
    </nc>
  </rcc>
  <rfmt sheetId="1" sqref="F399" start="0" length="2147483647">
    <dxf>
      <font>
        <color auto="1"/>
      </font>
    </dxf>
  </rfmt>
  <rfmt sheetId="1" sqref="F402" start="0" length="2147483647">
    <dxf>
      <font>
        <color auto="1"/>
      </font>
    </dxf>
  </rfmt>
  <rfmt sheetId="1" sqref="F451" start="0" length="2147483647">
    <dxf>
      <font>
        <color auto="1"/>
      </font>
    </dxf>
  </rfmt>
  <rfmt sheetId="1" sqref="F172" start="0" length="2147483647">
    <dxf>
      <font>
        <color auto="1"/>
      </font>
    </dxf>
  </rfmt>
  <rfmt sheetId="1" sqref="F173" start="0" length="2147483647">
    <dxf>
      <font>
        <color auto="1"/>
      </font>
    </dxf>
  </rfmt>
  <rcc rId="10491" sId="1" numFmtId="4">
    <oc r="F193">
      <v>20</v>
    </oc>
    <nc r="F193">
      <v>12</v>
    </nc>
  </rcc>
  <rfmt sheetId="1" sqref="F190" start="0" length="2147483647">
    <dxf>
      <font>
        <color auto="1"/>
      </font>
    </dxf>
  </rfmt>
  <rfmt sheetId="1" sqref="F191" start="0" length="2147483647">
    <dxf>
      <font>
        <color auto="1"/>
      </font>
    </dxf>
  </rfmt>
  <rfmt sheetId="1" sqref="F193" start="0" length="2147483647">
    <dxf>
      <font>
        <color auto="1"/>
      </font>
    </dxf>
  </rfmt>
  <rcc rId="10492" sId="1" numFmtId="4">
    <oc r="F241">
      <v>830</v>
    </oc>
    <nc r="F241">
      <v>1085</v>
    </nc>
  </rcc>
  <rfmt sheetId="1" sqref="F204" start="0" length="2147483647">
    <dxf>
      <font>
        <color auto="1"/>
      </font>
    </dxf>
  </rfmt>
  <rfmt sheetId="1" sqref="F206" start="0" length="2147483647">
    <dxf>
      <font>
        <color auto="1"/>
      </font>
    </dxf>
  </rfmt>
  <rfmt sheetId="1" sqref="F237" start="0" length="2147483647">
    <dxf>
      <font>
        <color auto="1"/>
      </font>
    </dxf>
  </rfmt>
  <rfmt sheetId="1" sqref="F241" start="0" length="2147483647">
    <dxf>
      <font>
        <color auto="1"/>
      </font>
    </dxf>
  </rfmt>
  <rcc rId="10493" sId="1" numFmtId="4">
    <oc r="F242">
      <v>270.3</v>
    </oc>
    <nc r="F242">
      <v>0</v>
    </nc>
  </rcc>
  <rfmt sheetId="1" sqref="F242" start="0" length="2147483647">
    <dxf>
      <font>
        <color auto="1"/>
      </font>
    </dxf>
  </rfmt>
  <rfmt sheetId="1" sqref="F244" start="0" length="2147483647">
    <dxf>
      <font>
        <color auto="1"/>
      </font>
    </dxf>
  </rfmt>
  <rfmt sheetId="1" sqref="F246" start="0" length="2147483647">
    <dxf>
      <font>
        <color auto="1"/>
      </font>
    </dxf>
  </rfmt>
  <rfmt sheetId="1" sqref="F257" start="0" length="2147483647">
    <dxf>
      <font>
        <color auto="1"/>
      </font>
    </dxf>
  </rfmt>
  <rfmt sheetId="1" sqref="F273" start="0" length="2147483647">
    <dxf>
      <font>
        <color auto="1"/>
      </font>
    </dxf>
  </rfmt>
  <rcc rId="10494" sId="1" numFmtId="4">
    <nc r="F280">
      <v>10</v>
    </nc>
  </rcc>
  <rcc rId="10495" sId="1" numFmtId="4">
    <oc r="F287">
      <v>850</v>
    </oc>
    <nc r="F287">
      <v>375</v>
    </nc>
  </rcc>
  <rfmt sheetId="1" sqref="F284" start="0" length="2147483647">
    <dxf>
      <font>
        <color auto="1"/>
      </font>
    </dxf>
  </rfmt>
  <rfmt sheetId="1" sqref="F287" start="0" length="2147483647">
    <dxf>
      <font>
        <color auto="1"/>
      </font>
    </dxf>
  </rfmt>
  <rfmt sheetId="1" sqref="F304" start="0" length="2147483647">
    <dxf>
      <font>
        <color auto="1"/>
      </font>
    </dxf>
  </rfmt>
  <rcc rId="10496" sId="1" numFmtId="4">
    <oc r="F339">
      <v>15</v>
    </oc>
    <nc r="F339">
      <v>0</v>
    </nc>
  </rcc>
  <rfmt sheetId="1" sqref="F339" start="0" length="2147483647">
    <dxf>
      <font>
        <color auto="1"/>
      </font>
    </dxf>
  </rfmt>
  <rfmt sheetId="1" sqref="F346" start="0" length="2147483647">
    <dxf>
      <font>
        <color auto="1"/>
      </font>
    </dxf>
  </rfmt>
  <rfmt sheetId="1" sqref="F360" start="0" length="2147483647">
    <dxf>
      <font>
        <color auto="1"/>
      </font>
    </dxf>
  </rfmt>
  <rfmt sheetId="1" sqref="F367" start="0" length="2147483647">
    <dxf>
      <font>
        <color auto="1"/>
      </font>
    </dxf>
  </rfmt>
  <rfmt sheetId="1" sqref="F373" start="0" length="2147483647">
    <dxf>
      <font>
        <color auto="1"/>
      </font>
    </dxf>
  </rfmt>
  <rfmt sheetId="1" sqref="F387" start="0" length="2147483647">
    <dxf>
      <font>
        <color auto="1"/>
      </font>
    </dxf>
  </rfmt>
  <rfmt sheetId="1" sqref="F452" start="0" length="2147483647">
    <dxf>
      <font>
        <color auto="1"/>
      </font>
    </dxf>
  </rfmt>
  <rfmt sheetId="1" sqref="F185" start="0" length="2147483647">
    <dxf>
      <font>
        <color auto="1"/>
      </font>
    </dxf>
  </rfmt>
  <rfmt sheetId="1" sqref="F186" start="0" length="2147483647">
    <dxf>
      <font>
        <color auto="1"/>
      </font>
    </dxf>
  </rfmt>
  <rcc rId="10497" sId="1" numFmtId="4">
    <oc r="F187">
      <v>0</v>
    </oc>
    <nc r="F187">
      <v>27.5</v>
    </nc>
  </rcc>
  <rfmt sheetId="1" sqref="F187" start="0" length="2147483647">
    <dxf>
      <font>
        <color auto="1"/>
      </font>
    </dxf>
  </rfmt>
  <rcc rId="10498" sId="1" numFmtId="4">
    <oc r="F194">
      <v>50</v>
    </oc>
    <nc r="F194">
      <v>0</v>
    </nc>
  </rcc>
  <rfmt sheetId="1" sqref="F194" start="0" length="2147483647">
    <dxf>
      <font>
        <color auto="1"/>
      </font>
    </dxf>
  </rfmt>
  <rfmt sheetId="1" sqref="F212" start="0" length="2147483647">
    <dxf>
      <font>
        <color auto="1"/>
      </font>
    </dxf>
  </rfmt>
  <rfmt sheetId="1" sqref="F213" start="0" length="2147483647">
    <dxf>
      <font>
        <color auto="1"/>
      </font>
    </dxf>
  </rfmt>
  <rcc rId="10499" sId="1" numFmtId="4">
    <oc r="F214">
      <v>3</v>
    </oc>
    <nc r="F214">
      <v>0</v>
    </nc>
  </rcc>
  <rfmt sheetId="1" sqref="F214" start="0" length="2147483647">
    <dxf>
      <font>
        <color auto="1"/>
      </font>
    </dxf>
  </rfmt>
  <rfmt sheetId="1" sqref="F214" start="0" length="2147483647">
    <dxf>
      <font/>
    </dxf>
  </rfmt>
  <rcc rId="10500" sId="1" numFmtId="4">
    <oc r="F218">
      <v>20</v>
    </oc>
    <nc r="F218">
      <v>1</v>
    </nc>
  </rcc>
  <rfmt sheetId="1" sqref="F215" start="0" length="2147483647">
    <dxf>
      <font>
        <color auto="1"/>
      </font>
    </dxf>
  </rfmt>
  <rfmt sheetId="1" sqref="F216" start="0" length="2147483647">
    <dxf>
      <font>
        <color auto="1"/>
      </font>
    </dxf>
  </rfmt>
  <rfmt sheetId="1" sqref="F218" start="0" length="2147483647">
    <dxf>
      <font>
        <color auto="1"/>
      </font>
    </dxf>
  </rfmt>
  <rcc rId="10501" sId="1" numFmtId="4">
    <oc r="F221">
      <v>440</v>
    </oc>
    <nc r="F221">
      <v>0</v>
    </nc>
  </rcc>
  <rcc rId="10502" sId="1" numFmtId="4">
    <oc r="F317">
      <v>500</v>
    </oc>
    <nc r="F317">
      <v>0</v>
    </nc>
  </rcc>
  <rfmt sheetId="1" sqref="F219" start="0" length="2147483647">
    <dxf>
      <font>
        <color auto="1"/>
      </font>
    </dxf>
  </rfmt>
  <rfmt sheetId="1" sqref="F221" start="0" length="2147483647">
    <dxf>
      <font>
        <color auto="1"/>
      </font>
    </dxf>
  </rfmt>
  <rfmt sheetId="1" sqref="F317" start="0" length="2147483647">
    <dxf>
      <font>
        <color auto="1"/>
      </font>
    </dxf>
  </rfmt>
  <rfmt sheetId="1" sqref="F340" start="0" length="2147483647">
    <dxf>
      <font>
        <color auto="1"/>
      </font>
    </dxf>
  </rfmt>
  <rcc rId="10503" sId="1" numFmtId="4">
    <oc r="F388">
      <v>19</v>
    </oc>
    <nc r="F388">
      <v>0.15</v>
    </nc>
  </rcc>
  <rfmt sheetId="1" sqref="F347" start="0" length="2147483647">
    <dxf>
      <font>
        <color auto="1"/>
      </font>
    </dxf>
  </rfmt>
  <rfmt sheetId="1" sqref="F361" start="0" length="2147483647">
    <dxf>
      <font>
        <color auto="1"/>
      </font>
    </dxf>
  </rfmt>
  <rfmt sheetId="1" sqref="F368" start="0" length="2147483647">
    <dxf>
      <font>
        <color auto="1"/>
      </font>
    </dxf>
  </rfmt>
  <rfmt sheetId="1" sqref="F388" start="0" length="2147483647">
    <dxf>
      <font>
        <color auto="1"/>
      </font>
    </dxf>
  </rfmt>
  <rfmt sheetId="1" sqref="F398" start="0" length="2147483647">
    <dxf>
      <font>
        <color auto="1"/>
      </font>
    </dxf>
  </rfmt>
  <rfmt sheetId="1" sqref="F454" start="0" length="2147483647">
    <dxf>
      <font>
        <color auto="1"/>
      </font>
    </dxf>
  </rfmt>
  <rfmt sheetId="1" sqref="F463" start="0" length="2147483647">
    <dxf>
      <font>
        <color auto="1"/>
      </font>
    </dxf>
  </rfmt>
  <rcc rId="10504" sId="1" numFmtId="4">
    <oc r="F328">
      <v>0</v>
    </oc>
    <nc r="F328">
      <v>9</v>
    </nc>
  </rcc>
  <rfmt sheetId="1" sqref="F328" start="0" length="2147483647">
    <dxf>
      <font>
        <color auto="1"/>
      </font>
    </dxf>
  </rfmt>
  <rfmt sheetId="1" sqref="F282" start="0" length="2147483647">
    <dxf>
      <font>
        <color auto="1"/>
      </font>
    </dxf>
  </rfmt>
  <rfmt sheetId="1" sqref="F305" start="0" length="2147483647">
    <dxf>
      <font>
        <color auto="1"/>
      </font>
    </dxf>
  </rfmt>
  <rfmt sheetId="1" sqref="F310" start="0" length="2147483647">
    <dxf>
      <font>
        <color auto="1"/>
      </font>
    </dxf>
  </rfmt>
  <rfmt sheetId="1" sqref="F318" start="0" length="2147483647">
    <dxf>
      <font>
        <color auto="1"/>
      </font>
    </dxf>
  </rfmt>
  <rcc rId="10505" sId="1" numFmtId="4">
    <oc r="F389">
      <v>0.6</v>
    </oc>
    <nc r="F389">
      <v>13.51</v>
    </nc>
  </rcc>
  <rfmt sheetId="1" sqref="F341" start="0" length="2147483647">
    <dxf>
      <font>
        <color auto="1"/>
      </font>
    </dxf>
  </rfmt>
  <rfmt sheetId="1" sqref="F362" start="0" length="2147483647">
    <dxf>
      <font>
        <color auto="1"/>
      </font>
    </dxf>
  </rfmt>
  <rfmt sheetId="1" sqref="F389" start="0" length="2147483647">
    <dxf>
      <font>
        <color auto="1"/>
      </font>
    </dxf>
  </rfmt>
  <rfmt sheetId="1" sqref="F393" start="0" length="2147483647">
    <dxf>
      <font>
        <color auto="1"/>
      </font>
    </dxf>
  </rfmt>
  <rfmt sheetId="1" sqref="F394" start="0" length="2147483647">
    <dxf>
      <font>
        <color auto="1"/>
      </font>
    </dxf>
  </rfmt>
  <rfmt sheetId="1" sqref="F395" start="0" length="2147483647">
    <dxf>
      <font>
        <color auto="1"/>
      </font>
    </dxf>
  </rfmt>
  <rcc rId="10506" sId="1" numFmtId="4">
    <oc r="F220">
      <v>0</v>
    </oc>
    <nc r="F220">
      <v>25</v>
    </nc>
  </rcc>
  <rfmt sheetId="1" sqref="F220" start="0" length="2147483647">
    <dxf>
      <font>
        <color auto="1"/>
      </font>
    </dxf>
  </rfmt>
  <rcc rId="10507" sId="1" numFmtId="4">
    <oc r="F189">
      <v>5.3</v>
    </oc>
    <nc r="F189">
      <v>10</v>
    </nc>
  </rcc>
  <rfmt sheetId="1" sqref="F188" start="0" length="2147483647">
    <dxf>
      <font>
        <color auto="1"/>
      </font>
    </dxf>
  </rfmt>
  <rcc rId="10508" sId="1" numFmtId="4">
    <oc r="F188">
      <v>12.5</v>
    </oc>
    <nc r="F188">
      <v>0</v>
    </nc>
  </rcc>
  <rfmt sheetId="1" sqref="F189" start="0" length="2147483647">
    <dxf>
      <font>
        <color auto="1"/>
      </font>
    </dxf>
  </rfmt>
  <rfmt sheetId="1" sqref="F192" start="0" length="2147483647">
    <dxf>
      <font>
        <color auto="1"/>
      </font>
    </dxf>
  </rfmt>
  <rcc rId="10509" sId="1" numFmtId="4">
    <oc r="F195">
      <v>30</v>
    </oc>
    <nc r="F195">
      <v>0</v>
    </nc>
  </rcc>
  <rfmt sheetId="1" sqref="F195" start="0" length="2147483647">
    <dxf>
      <font>
        <color auto="1"/>
      </font>
    </dxf>
  </rfmt>
  <rfmt sheetId="1" sqref="F245" start="0" length="2147483647">
    <dxf>
      <font>
        <color auto="1"/>
      </font>
    </dxf>
  </rfmt>
  <rfmt sheetId="1" sqref="F319" start="0" length="2147483647">
    <dxf>
      <font>
        <color auto="1"/>
      </font>
    </dxf>
  </rfmt>
  <rfmt sheetId="1" sqref="F322" start="0" length="2147483647">
    <dxf>
      <font>
        <color auto="1"/>
      </font>
    </dxf>
  </rfmt>
  <rfmt sheetId="1" sqref="F329" start="0" length="2147483647">
    <dxf>
      <font>
        <color auto="1"/>
      </font>
    </dxf>
  </rfmt>
  <rfmt sheetId="1" sqref="F334" start="0" length="2147483647">
    <dxf>
      <font>
        <color auto="1"/>
      </font>
    </dxf>
  </rfmt>
  <rfmt sheetId="1" sqref="F342" start="0" length="2147483647">
    <dxf>
      <font>
        <color auto="1"/>
      </font>
    </dxf>
  </rfmt>
  <rfmt sheetId="1" sqref="F348" start="0" length="2147483647">
    <dxf>
      <font>
        <color auto="1"/>
      </font>
    </dxf>
  </rfmt>
  <rfmt sheetId="1" sqref="F363" start="0" length="2147483647">
    <dxf>
      <font>
        <color auto="1"/>
      </font>
    </dxf>
  </rfmt>
  <rfmt sheetId="1" sqref="F369" start="0" length="2147483647">
    <dxf>
      <font>
        <color auto="1"/>
      </font>
    </dxf>
  </rfmt>
  <rfmt sheetId="1" sqref="F390" start="0" length="2147483647">
    <dxf>
      <font>
        <color auto="1"/>
      </font>
    </dxf>
  </rfmt>
  <rfmt sheetId="1" sqref="F455" start="0" length="2147483647">
    <dxf>
      <font>
        <color auto="1"/>
      </font>
    </dxf>
  </rfmt>
  <rcc rId="10510" sId="1" numFmtId="4">
    <oc r="F243">
      <v>12.5</v>
    </oc>
    <nc r="F243">
      <v>0</v>
    </nc>
  </rcc>
  <rfmt sheetId="1" sqref="F243" start="0" length="2147483647">
    <dxf>
      <font>
        <color auto="1"/>
      </font>
    </dxf>
  </rfmt>
  <rfmt sheetId="1" sqref="F285" start="0" length="2147483647">
    <dxf>
      <font>
        <color auto="1"/>
      </font>
    </dxf>
  </rfmt>
  <rfmt sheetId="1" sqref="F302" start="0" length="2147483647">
    <dxf>
      <font>
        <color auto="1"/>
      </font>
    </dxf>
  </rfmt>
  <rfmt sheetId="1" sqref="F326" start="0" length="2147483647">
    <dxf>
      <font>
        <color auto="1"/>
      </font>
    </dxf>
  </rfmt>
  <rfmt sheetId="1" sqref="F331" start="0" length="2147483647">
    <dxf>
      <font>
        <color auto="1"/>
      </font>
    </dxf>
  </rfmt>
  <rfmt sheetId="1" sqref="F335" start="0" length="2147483647">
    <dxf>
      <font>
        <color auto="1"/>
      </font>
    </dxf>
  </rfmt>
  <rfmt sheetId="1" sqref="F168" start="0" length="2147483647">
    <dxf>
      <font>
        <color auto="1"/>
      </font>
    </dxf>
  </rfmt>
  <rfmt sheetId="1" sqref="F179" start="0" length="2147483647">
    <dxf>
      <font>
        <color auto="1"/>
      </font>
    </dxf>
  </rfmt>
  <rfmt sheetId="1" sqref="F279" start="0" length="2147483647">
    <dxf>
      <font>
        <color auto="1"/>
      </font>
    </dxf>
  </rfmt>
  <rfmt sheetId="1" sqref="F303" start="0" length="2147483647">
    <dxf>
      <font>
        <color auto="1"/>
      </font>
    </dxf>
  </rfmt>
  <rfmt sheetId="1" sqref="F324" start="0" length="2147483647">
    <dxf>
      <font>
        <color auto="1"/>
      </font>
    </dxf>
  </rfmt>
  <rfmt sheetId="1" sqref="F337" start="0" length="2147483647">
    <dxf>
      <font>
        <color auto="1"/>
      </font>
    </dxf>
  </rfmt>
  <rfmt sheetId="1" sqref="F344" start="0" length="2147483647">
    <dxf>
      <font>
        <color auto="1"/>
      </font>
    </dxf>
  </rfmt>
  <rfmt sheetId="1" sqref="F353" start="0" length="2147483647">
    <dxf>
      <font>
        <color auto="1"/>
      </font>
    </dxf>
  </rfmt>
  <rfmt sheetId="1" sqref="F358" start="0" length="2147483647">
    <dxf>
      <font>
        <color auto="1"/>
      </font>
    </dxf>
  </rfmt>
  <rfmt sheetId="1" sqref="F365" start="0" length="2147483647">
    <dxf>
      <font>
        <color auto="1"/>
      </font>
    </dxf>
  </rfmt>
  <rfmt sheetId="1" sqref="F156" start="0" length="2147483647">
    <dxf>
      <font>
        <color auto="1"/>
      </font>
    </dxf>
  </rfmt>
  <rfmt sheetId="1" sqref="F158" start="0" length="2147483647">
    <dxf>
      <font>
        <color auto="1"/>
      </font>
    </dxf>
  </rfmt>
  <rfmt sheetId="1" sqref="F160" start="0" length="2147483647">
    <dxf>
      <font>
        <color auto="1"/>
      </font>
    </dxf>
  </rfmt>
  <rfmt sheetId="1" sqref="F162" start="0" length="2147483647">
    <dxf>
      <font>
        <color auto="1"/>
      </font>
    </dxf>
  </rfmt>
  <rfmt sheetId="1" sqref="F169" start="0" length="2147483647">
    <dxf>
      <font>
        <color auto="1"/>
      </font>
    </dxf>
  </rfmt>
  <rfmt sheetId="1" sqref="F456" start="0" length="2147483647">
    <dxf>
      <font>
        <color auto="1"/>
      </font>
    </dxf>
  </rfmt>
  <rfmt sheetId="1" sqref="F457" start="0" length="2147483647">
    <dxf>
      <font>
        <color auto="1"/>
      </font>
    </dxf>
  </rfmt>
  <rcc rId="10511" sId="1" numFmtId="4">
    <oc r="F281">
      <v>5</v>
    </oc>
    <nc r="F281">
      <v>0</v>
    </nc>
  </rcc>
  <rfmt sheetId="1" sqref="F281" start="0" length="2147483647">
    <dxf>
      <font>
        <color auto="1"/>
      </font>
    </dxf>
  </rfmt>
  <rfmt sheetId="1" sqref="F288" start="0" length="2147483647">
    <dxf>
      <font>
        <color auto="1"/>
      </font>
    </dxf>
  </rfmt>
  <rfmt sheetId="1" sqref="F333" start="0" length="2147483647">
    <dxf>
      <font>
        <color auto="1"/>
      </font>
    </dxf>
  </rfmt>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0512" sId="1" ref="G1:G1048576" action="insertCol">
    <undo index="0" exp="area" ref3D="1" dr="$A$6:$XFD$8" dn="Z_58E2749D_C083_4265_987B_A9CC7004172D_.wvu.PrintTitles" sId="1"/>
    <undo index="0" exp="area" ref3D="1" dr="$A$6:$XFD$8" dn="Z_F0B673B8_A106_4DC6_8887_874C643BCB6C_.wvu.PrintTitles" sId="1"/>
    <undo index="0" exp="area" ref3D="1" dr="$A$6:$XFD$8" dn="Заголовки_для_печати" sId="1"/>
    <undo index="0" exp="area" ref3D="1" dr="$A$6:$XFD$8" dn="Z_D9CE45CD_2A62_48B4_A1B4_30864FD70090_.wvu.PrintTitles" sId="1"/>
    <undo index="0" exp="area" ref3D="1" dr="$A$6:$XFD$8" dn="Z_AA2F5195_8345_48C8_A31B_928150F1231A_.wvu.PrintTitles" sId="1"/>
    <undo index="0" exp="area" ref3D="1" dr="$A$6:$XFD$8" dn="Z_DE04992C_7D1E_4994_A00D_67B1EE7F80BF_.wvu.PrintTitles" sId="1"/>
    <undo index="0" exp="area" ref3D="1" dr="$A$6:$XFD$8" dn="Z_07233BB8_1A9E_4457_9161_5ED0F16AD5C2_.wvu.PrintTitles" sId="1"/>
  </rrc>
  <rfmt sheetId="1" sqref="G1" start="0" length="0">
    <dxf>
      <fill>
        <patternFill>
          <bgColor rgb="FFFFFF00"/>
        </patternFill>
      </fill>
    </dxf>
  </rfmt>
  <rfmt sheetId="1" sqref="G5" start="0" length="0">
    <dxf>
      <fill>
        <patternFill>
          <bgColor rgb="FFFFFF00"/>
        </patternFill>
      </fill>
    </dxf>
  </rfmt>
  <rcc rId="10513" sId="1" odxf="1" dxf="1">
    <nc r="G6" t="inlineStr">
      <is>
        <t>Кассовые поступления в текущем финансовом году
(по состоянию
на 01.09.2024)</t>
      </is>
    </nc>
    <odxf>
      <fill>
        <patternFill>
          <bgColor theme="0"/>
        </patternFill>
      </fill>
    </odxf>
    <ndxf>
      <fill>
        <patternFill>
          <bgColor rgb="FFFFFF00"/>
        </patternFill>
      </fill>
    </ndxf>
  </rcc>
  <rcc rId="10514" sId="1" odxf="1" dxf="1" numFmtId="4">
    <nc r="G9">
      <v>7</v>
    </nc>
    <odxf>
      <fill>
        <patternFill>
          <bgColor theme="0"/>
        </patternFill>
      </fill>
    </odxf>
    <ndxf>
      <fill>
        <patternFill>
          <bgColor rgb="FFFFFF00"/>
        </patternFill>
      </fill>
    </ndxf>
  </rcc>
  <rcc rId="10515" sId="1" odxf="1" dxf="1">
    <nc r="G10">
      <f>SUM(G11,G29,G34,G55,G66,G73,G81,G100,G112,G135,G150,G465)</f>
    </nc>
    <odxf>
      <fill>
        <patternFill>
          <bgColor theme="0"/>
        </patternFill>
      </fill>
    </odxf>
    <ndxf>
      <fill>
        <patternFill>
          <bgColor rgb="FFFFFF00"/>
        </patternFill>
      </fill>
    </ndxf>
  </rcc>
  <rcc rId="10516" sId="1" odxf="1" dxf="1">
    <nc r="G11">
      <f>SUM(G12:G28)</f>
    </nc>
    <odxf>
      <fill>
        <patternFill>
          <bgColor theme="0"/>
        </patternFill>
      </fill>
    </odxf>
    <ndxf>
      <fill>
        <patternFill>
          <bgColor rgb="FFFFFF00"/>
        </patternFill>
      </fill>
    </ndxf>
  </rcc>
  <rcc rId="10517" sId="1" odxf="1" s="1" dxf="1" numFmtId="4">
    <nc r="G12">
      <v>4143507.05</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18" sId="1" odxf="1" s="1" dxf="1" numFmtId="4">
    <nc r="G13">
      <v>702.38</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19" sId="1" odxf="1" s="1" dxf="1" numFmtId="4">
    <nc r="G14">
      <v>16671.419999999998</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0" sId="1" odxf="1" dxf="1" numFmtId="4">
    <nc r="G15">
      <v>100.63</v>
    </nc>
    <odxf>
      <fill>
        <patternFill>
          <bgColor theme="0"/>
        </patternFill>
      </fill>
    </odxf>
    <ndxf>
      <fill>
        <patternFill>
          <bgColor rgb="FFFFFF00"/>
        </patternFill>
      </fill>
    </ndxf>
  </rcc>
  <rcc rId="10521" sId="1" odxf="1" s="1" dxf="1" numFmtId="4">
    <nc r="G16">
      <v>42698.03</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2" sId="1" odxf="1" s="1" dxf="1" numFmtId="4">
    <nc r="G17">
      <v>466.09</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3" sId="1" odxf="1" s="1" dxf="1" numFmtId="4">
    <nc r="G18">
      <v>292325.18</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4" sId="1" odxf="1" s="1" dxf="1" numFmtId="4">
    <nc r="G19">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5" sId="1" odxf="1" s="1" dxf="1" numFmtId="4">
    <nc r="G20">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6" sId="1" odxf="1" s="1" dxf="1" numFmtId="4">
    <nc r="G21">
      <v>186954.78</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7" sId="1" odxf="1" s="1" dxf="1" numFmtId="4">
    <nc r="G22">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8" sId="1" odxf="1" s="1" dxf="1" numFmtId="4">
    <nc r="G23">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29" sId="1" odxf="1" s="1" dxf="1" numFmtId="4">
    <nc r="G24">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30" sId="1" odxf="1" s="1" dxf="1" numFmtId="4">
    <nc r="G25">
      <v>71043.67</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31" sId="1" odxf="1" s="1" dxf="1" numFmtId="4">
    <nc r="G26">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32" sId="1" odxf="1" s="1" dxf="1" numFmtId="4">
    <nc r="G27">
      <v>229680.64000000001</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33" sId="1" odxf="1" s="1" dxf="1" numFmtId="4">
    <nc r="G28">
      <v>0</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34" sId="1" odxf="1" dxf="1">
    <nc r="G29">
      <f>SUM(G30:G33)</f>
    </nc>
    <odxf>
      <fill>
        <patternFill>
          <bgColor theme="0"/>
        </patternFill>
      </fill>
    </odxf>
    <ndxf>
      <fill>
        <patternFill>
          <bgColor rgb="FFFFFF00"/>
        </patternFill>
      </fill>
    </ndxf>
  </rcc>
  <rcc rId="10535" sId="1" odxf="1" dxf="1" numFmtId="4">
    <nc r="G30">
      <v>18005.97</v>
    </nc>
    <odxf>
      <fill>
        <patternFill>
          <bgColor theme="0"/>
        </patternFill>
      </fill>
    </odxf>
    <ndxf>
      <fill>
        <patternFill>
          <bgColor rgb="FFFFFF00"/>
        </patternFill>
      </fill>
    </ndxf>
  </rcc>
  <rcc rId="10536" sId="1" odxf="1" dxf="1" numFmtId="4">
    <nc r="G31">
      <v>106.32</v>
    </nc>
    <odxf>
      <fill>
        <patternFill>
          <bgColor theme="0"/>
        </patternFill>
      </fill>
    </odxf>
    <ndxf>
      <fill>
        <patternFill>
          <bgColor rgb="FFFFFF00"/>
        </patternFill>
      </fill>
    </ndxf>
  </rcc>
  <rcc rId="10537" sId="1" odxf="1" dxf="1" numFmtId="4">
    <nc r="G32">
      <v>18969.63</v>
    </nc>
    <odxf>
      <fill>
        <patternFill>
          <bgColor theme="0"/>
        </patternFill>
      </fill>
    </odxf>
    <ndxf>
      <fill>
        <patternFill>
          <bgColor rgb="FFFFFF00"/>
        </patternFill>
      </fill>
    </ndxf>
  </rcc>
  <rcc rId="10538" sId="1" odxf="1" dxf="1" numFmtId="4">
    <nc r="G33">
      <v>-2047.88</v>
    </nc>
    <odxf>
      <fill>
        <patternFill>
          <bgColor theme="0"/>
        </patternFill>
      </fill>
    </odxf>
    <ndxf>
      <fill>
        <patternFill>
          <bgColor rgb="FFFFFF00"/>
        </patternFill>
      </fill>
    </ndxf>
  </rcc>
  <rcc rId="10539" sId="1" odxf="1" dxf="1">
    <nc r="G34">
      <f>SUM(G35:G54)</f>
    </nc>
    <odxf>
      <fill>
        <patternFill>
          <bgColor theme="0"/>
        </patternFill>
      </fill>
    </odxf>
    <ndxf>
      <fill>
        <patternFill>
          <bgColor rgb="FFFFFF00"/>
        </patternFill>
      </fill>
    </ndxf>
  </rcc>
  <rcc rId="10540" sId="1" odxf="1" dxf="1" numFmtId="4">
    <nc r="G35">
      <v>1060505.3</v>
    </nc>
    <odxf>
      <fill>
        <patternFill>
          <bgColor theme="0"/>
        </patternFill>
      </fill>
    </odxf>
    <ndxf>
      <fill>
        <patternFill>
          <bgColor rgb="FFFFFF00"/>
        </patternFill>
      </fill>
    </ndxf>
  </rcc>
  <rcc rId="10541" sId="1" odxf="1" dxf="1" numFmtId="4">
    <nc r="G36">
      <v>152.86000000000001</v>
    </nc>
    <odxf>
      <fill>
        <patternFill>
          <bgColor theme="0"/>
        </patternFill>
      </fill>
    </odxf>
    <ndxf>
      <fill>
        <patternFill>
          <bgColor rgb="FFFFFF00"/>
        </patternFill>
      </fill>
    </ndxf>
  </rcc>
  <rcc rId="10542" sId="1" odxf="1" dxf="1" numFmtId="4">
    <nc r="G37">
      <v>0</v>
    </nc>
    <odxf>
      <fill>
        <patternFill>
          <bgColor theme="0"/>
        </patternFill>
      </fill>
    </odxf>
    <ndxf>
      <fill>
        <patternFill>
          <bgColor rgb="FFFFFF00"/>
        </patternFill>
      </fill>
    </ndxf>
  </rcc>
  <rcc rId="10543" sId="1" odxf="1" dxf="1" numFmtId="4">
    <nc r="G38">
      <v>0</v>
    </nc>
    <odxf>
      <fill>
        <patternFill>
          <bgColor theme="0"/>
        </patternFill>
      </fill>
    </odxf>
    <ndxf>
      <fill>
        <patternFill>
          <bgColor rgb="FFFFFF00"/>
        </patternFill>
      </fill>
    </ndxf>
  </rcc>
  <rcc rId="10544" sId="1" odxf="1" dxf="1" numFmtId="4">
    <nc r="G39">
      <v>540483.5</v>
    </nc>
    <odxf>
      <fill>
        <patternFill>
          <bgColor theme="0"/>
        </patternFill>
      </fill>
    </odxf>
    <ndxf>
      <fill>
        <patternFill>
          <bgColor rgb="FFFFFF00"/>
        </patternFill>
      </fill>
    </ndxf>
  </rcc>
  <rcc rId="10545" sId="1" odxf="1" dxf="1" numFmtId="4">
    <nc r="G40">
      <v>54.39</v>
    </nc>
    <odxf>
      <fill>
        <patternFill>
          <bgColor theme="0"/>
        </patternFill>
      </fill>
    </odxf>
    <ndxf>
      <fill>
        <patternFill>
          <bgColor rgb="FFFFFF00"/>
        </patternFill>
      </fill>
    </ndxf>
  </rcc>
  <rcc rId="10546" sId="1" odxf="1" dxf="1" numFmtId="4">
    <nc r="G41">
      <v>0</v>
    </nc>
    <odxf>
      <fill>
        <patternFill>
          <bgColor theme="0"/>
        </patternFill>
      </fill>
    </odxf>
    <ndxf>
      <fill>
        <patternFill>
          <bgColor rgb="FFFFFF00"/>
        </patternFill>
      </fill>
    </ndxf>
  </rcc>
  <rcc rId="10547" sId="1" odxf="1" dxf="1" numFmtId="4">
    <nc r="G42">
      <v>0</v>
    </nc>
    <odxf>
      <fill>
        <patternFill>
          <bgColor theme="0"/>
        </patternFill>
      </fill>
    </odxf>
    <ndxf>
      <fill>
        <patternFill>
          <bgColor rgb="FFFFFF00"/>
        </patternFill>
      </fill>
    </ndxf>
  </rcc>
  <rcc rId="10548" sId="1" odxf="1" dxf="1" numFmtId="4">
    <nc r="G43">
      <v>0</v>
    </nc>
    <odxf>
      <fill>
        <patternFill>
          <bgColor theme="0"/>
        </patternFill>
      </fill>
    </odxf>
    <ndxf>
      <fill>
        <patternFill>
          <bgColor rgb="FFFFFF00"/>
        </patternFill>
      </fill>
    </ndxf>
  </rcc>
  <rcc rId="10549" sId="1" odxf="1" dxf="1" numFmtId="4">
    <nc r="G44">
      <v>0</v>
    </nc>
    <odxf>
      <fill>
        <patternFill>
          <bgColor theme="0"/>
        </patternFill>
      </fill>
    </odxf>
    <ndxf>
      <fill>
        <patternFill>
          <bgColor rgb="FFFFFF00"/>
        </patternFill>
      </fill>
    </ndxf>
  </rcc>
  <rcc rId="10550" sId="1" odxf="1" dxf="1" numFmtId="4">
    <nc r="G45">
      <v>4335.47</v>
    </nc>
    <odxf>
      <fill>
        <patternFill>
          <bgColor theme="0"/>
        </patternFill>
      </fill>
    </odxf>
    <ndxf>
      <fill>
        <patternFill>
          <bgColor rgb="FFFFFF00"/>
        </patternFill>
      </fill>
    </ndxf>
  </rcc>
  <rcc rId="10551" sId="1" odxf="1" dxf="1" numFmtId="4">
    <nc r="G46">
      <v>92.23</v>
    </nc>
    <odxf>
      <fill>
        <patternFill>
          <bgColor theme="0"/>
        </patternFill>
      </fill>
    </odxf>
    <ndxf>
      <fill>
        <patternFill>
          <bgColor rgb="FFFFFF00"/>
        </patternFill>
      </fill>
    </ndxf>
  </rcc>
  <rcc rId="10552" sId="1" odxf="1" dxf="1" numFmtId="4">
    <nc r="G47">
      <v>0</v>
    </nc>
    <odxf>
      <fill>
        <patternFill>
          <bgColor theme="0"/>
        </patternFill>
      </fill>
    </odxf>
    <ndxf>
      <fill>
        <patternFill>
          <bgColor rgb="FFFFFF00"/>
        </patternFill>
      </fill>
    </ndxf>
  </rcc>
  <rcc rId="10553" sId="1" odxf="1" dxf="1" numFmtId="4">
    <nc r="G48">
      <v>0</v>
    </nc>
    <odxf>
      <fill>
        <patternFill>
          <bgColor theme="0"/>
        </patternFill>
      </fill>
    </odxf>
    <ndxf>
      <fill>
        <patternFill>
          <bgColor rgb="FFFFFF00"/>
        </patternFill>
      </fill>
    </ndxf>
  </rcc>
  <rcc rId="10554" sId="1" odxf="1" dxf="1" numFmtId="4">
    <nc r="G49">
      <v>1385.68</v>
    </nc>
    <odxf>
      <fill>
        <patternFill>
          <bgColor theme="0"/>
        </patternFill>
      </fill>
    </odxf>
    <ndxf>
      <fill>
        <patternFill>
          <bgColor rgb="FFFFFF00"/>
        </patternFill>
      </fill>
    </ndxf>
  </rcc>
  <rcc rId="10555" sId="1" odxf="1" dxf="1" numFmtId="4">
    <nc r="G50">
      <v>0</v>
    </nc>
    <odxf>
      <fill>
        <patternFill>
          <bgColor theme="0"/>
        </patternFill>
      </fill>
    </odxf>
    <ndxf>
      <fill>
        <patternFill>
          <bgColor rgb="FFFFFF00"/>
        </patternFill>
      </fill>
    </ndxf>
  </rcc>
  <rcc rId="10556" sId="1" odxf="1" dxf="1" numFmtId="4">
    <nc r="G51">
      <v>0</v>
    </nc>
    <odxf>
      <fill>
        <patternFill>
          <bgColor theme="0"/>
        </patternFill>
      </fill>
    </odxf>
    <ndxf>
      <fill>
        <patternFill>
          <bgColor rgb="FFFFFF00"/>
        </patternFill>
      </fill>
    </ndxf>
  </rcc>
  <rcc rId="10557" sId="1" odxf="1" dxf="1" numFmtId="4">
    <nc r="G52">
      <v>0</v>
    </nc>
    <odxf>
      <fill>
        <patternFill>
          <bgColor theme="0"/>
        </patternFill>
      </fill>
    </odxf>
    <ndxf>
      <fill>
        <patternFill>
          <bgColor rgb="FFFFFF00"/>
        </patternFill>
      </fill>
    </ndxf>
  </rcc>
  <rcc rId="10558" sId="1" odxf="1" dxf="1" numFmtId="4">
    <nc r="G53">
      <v>60954.78</v>
    </nc>
    <odxf>
      <fill>
        <patternFill>
          <bgColor theme="0"/>
        </patternFill>
      </fill>
    </odxf>
    <ndxf>
      <fill>
        <patternFill>
          <bgColor rgb="FFFFFF00"/>
        </patternFill>
      </fill>
    </ndxf>
  </rcc>
  <rcc rId="10559" sId="1" odxf="1" dxf="1" numFmtId="4">
    <nc r="G54">
      <v>0</v>
    </nc>
    <odxf>
      <fill>
        <patternFill>
          <bgColor theme="0"/>
        </patternFill>
      </fill>
    </odxf>
    <ndxf>
      <fill>
        <patternFill>
          <bgColor rgb="FFFFFF00"/>
        </patternFill>
      </fill>
    </ndxf>
  </rcc>
  <rcc rId="10560" sId="1" odxf="1" dxf="1">
    <nc r="G55">
      <f>SUM(G56:G65)</f>
    </nc>
    <odxf>
      <fill>
        <patternFill>
          <bgColor theme="0"/>
        </patternFill>
      </fill>
    </odxf>
    <ndxf>
      <fill>
        <patternFill>
          <bgColor rgb="FFFFFF00"/>
        </patternFill>
      </fill>
    </ndxf>
  </rcc>
  <rcc rId="10561" sId="1" odxf="1" dxf="1" numFmtId="4">
    <nc r="G56">
      <v>20552.32</v>
    </nc>
    <odxf>
      <fill>
        <patternFill>
          <bgColor theme="0"/>
        </patternFill>
      </fill>
    </odxf>
    <ndxf>
      <fill>
        <patternFill>
          <bgColor rgb="FFFFFF00"/>
        </patternFill>
      </fill>
    </ndxf>
  </rcc>
  <rcc rId="10562" sId="1" odxf="1" dxf="1" numFmtId="4">
    <nc r="G57">
      <v>0</v>
    </nc>
    <odxf>
      <fill>
        <patternFill>
          <bgColor theme="0"/>
        </patternFill>
      </fill>
    </odxf>
    <ndxf>
      <fill>
        <patternFill>
          <bgColor rgb="FFFFFF00"/>
        </patternFill>
      </fill>
    </ndxf>
  </rcc>
  <rcc rId="10563" sId="1" odxf="1" dxf="1" numFmtId="4">
    <nc r="G58">
      <v>49620</v>
    </nc>
    <odxf>
      <fill>
        <patternFill>
          <bgColor theme="0"/>
        </patternFill>
      </fill>
    </odxf>
    <ndxf>
      <fill>
        <patternFill>
          <bgColor rgb="FFFFFF00"/>
        </patternFill>
      </fill>
    </ndxf>
  </rcc>
  <rcc rId="10564" sId="1" odxf="1" dxf="1" numFmtId="4">
    <nc r="G59">
      <v>2.64</v>
    </nc>
    <odxf>
      <fill>
        <patternFill>
          <bgColor theme="0"/>
        </patternFill>
      </fill>
    </odxf>
    <ndxf>
      <fill>
        <patternFill>
          <bgColor rgb="FFFFFF00"/>
        </patternFill>
      </fill>
    </ndxf>
  </rcc>
  <rcc rId="10565" sId="1" odxf="1" dxf="1" numFmtId="4">
    <nc r="G60">
      <v>15362.84</v>
    </nc>
    <odxf>
      <fill>
        <patternFill>
          <bgColor theme="0"/>
        </patternFill>
      </fill>
    </odxf>
    <ndxf>
      <fill>
        <patternFill>
          <bgColor rgb="FFFFFF00"/>
        </patternFill>
      </fill>
    </ndxf>
  </rcc>
  <rcc rId="10566" sId="1" odxf="1" dxf="1" numFmtId="4">
    <nc r="G61">
      <v>0</v>
    </nc>
    <odxf>
      <fill>
        <patternFill>
          <bgColor theme="0"/>
        </patternFill>
      </fill>
    </odxf>
    <ndxf>
      <fill>
        <patternFill>
          <bgColor rgb="FFFFFF00"/>
        </patternFill>
      </fill>
    </ndxf>
  </rcc>
  <rcc rId="10567" sId="1" odxf="1" dxf="1" numFmtId="4">
    <nc r="G62">
      <v>174036.87</v>
    </nc>
    <odxf>
      <fill>
        <patternFill>
          <bgColor theme="0"/>
        </patternFill>
      </fill>
    </odxf>
    <ndxf>
      <fill>
        <patternFill>
          <bgColor rgb="FFFFFF00"/>
        </patternFill>
      </fill>
    </ndxf>
  </rcc>
  <rcc rId="10568" sId="1" odxf="1" dxf="1" numFmtId="4">
    <nc r="G63">
      <v>0</v>
    </nc>
    <odxf>
      <fill>
        <patternFill>
          <bgColor theme="0"/>
        </patternFill>
      </fill>
    </odxf>
    <ndxf>
      <fill>
        <patternFill>
          <bgColor rgb="FFFFFF00"/>
        </patternFill>
      </fill>
    </ndxf>
  </rcc>
  <rcc rId="10569" sId="1" odxf="1" dxf="1" numFmtId="4">
    <nc r="G64">
      <v>3989.54</v>
    </nc>
    <odxf>
      <fill>
        <patternFill>
          <bgColor theme="0"/>
        </patternFill>
      </fill>
    </odxf>
    <ndxf>
      <fill>
        <patternFill>
          <bgColor rgb="FFFFFF00"/>
        </patternFill>
      </fill>
    </ndxf>
  </rcc>
  <rcc rId="10570" sId="1" odxf="1" dxf="1" numFmtId="4">
    <nc r="G65">
      <v>0</v>
    </nc>
    <odxf>
      <fill>
        <patternFill>
          <bgColor theme="0"/>
        </patternFill>
      </fill>
    </odxf>
    <ndxf>
      <fill>
        <patternFill>
          <bgColor rgb="FFFFFF00"/>
        </patternFill>
      </fill>
    </ndxf>
  </rcc>
  <rcc rId="10571" sId="1" odxf="1" dxf="1">
    <nc r="G66">
      <f>SUM(G67:G72)</f>
    </nc>
    <odxf>
      <fill>
        <patternFill>
          <bgColor theme="0"/>
        </patternFill>
      </fill>
    </odxf>
    <ndxf>
      <fill>
        <patternFill>
          <bgColor rgb="FFFFFF00"/>
        </patternFill>
      </fill>
    </ndxf>
  </rcc>
  <rcc rId="10572" sId="1" odxf="1" dxf="1" numFmtId="4">
    <nc r="G67">
      <v>54202.3</v>
    </nc>
    <odxf>
      <fill>
        <patternFill>
          <bgColor theme="0"/>
        </patternFill>
      </fill>
    </odxf>
    <ndxf>
      <fill>
        <patternFill>
          <bgColor rgb="FFFFFF00"/>
        </patternFill>
      </fill>
    </ndxf>
  </rcc>
  <rcc rId="10573" sId="1" odxf="1" dxf="1" numFmtId="4">
    <nc r="G68">
      <v>1535.6</v>
    </nc>
    <odxf>
      <fill>
        <patternFill>
          <bgColor theme="0"/>
        </patternFill>
      </fill>
    </odxf>
    <ndxf>
      <fill>
        <patternFill>
          <bgColor rgb="FFFFFF00"/>
        </patternFill>
      </fill>
    </ndxf>
  </rcc>
  <rcc rId="10574" sId="1" odxf="1" dxf="1" numFmtId="4">
    <nc r="G69">
      <v>0</v>
    </nc>
    <odxf>
      <fill>
        <patternFill>
          <bgColor theme="0"/>
        </patternFill>
      </fill>
    </odxf>
    <ndxf>
      <fill>
        <patternFill>
          <bgColor rgb="FFFFFF00"/>
        </patternFill>
      </fill>
    </ndxf>
  </rcc>
  <rcc rId="10575" sId="1" odxf="1" dxf="1" numFmtId="4">
    <nc r="G70">
      <v>0</v>
    </nc>
    <odxf>
      <fill>
        <patternFill>
          <bgColor theme="0"/>
        </patternFill>
      </fill>
    </odxf>
    <ndxf>
      <fill>
        <patternFill>
          <bgColor rgb="FFFFFF00"/>
        </patternFill>
      </fill>
    </ndxf>
  </rcc>
  <rcc rId="10576" sId="1" odxf="1" dxf="1" numFmtId="4">
    <nc r="G71">
      <v>175</v>
    </nc>
    <odxf>
      <fill>
        <patternFill>
          <bgColor theme="0"/>
        </patternFill>
      </fill>
    </odxf>
    <ndxf>
      <fill>
        <patternFill>
          <bgColor rgb="FFFFFF00"/>
        </patternFill>
      </fill>
    </ndxf>
  </rcc>
  <rcc rId="10577" sId="1" odxf="1" dxf="1" numFmtId="4">
    <nc r="G72">
      <v>-30.4</v>
    </nc>
    <odxf>
      <fill>
        <patternFill>
          <bgColor theme="0"/>
        </patternFill>
      </fill>
    </odxf>
    <ndxf>
      <fill>
        <patternFill>
          <bgColor rgb="FFFFFF00"/>
        </patternFill>
      </fill>
    </ndxf>
  </rcc>
  <rcc rId="10578" sId="1" odxf="1" dxf="1">
    <nc r="G73">
      <f>SUM(G74:G80)</f>
    </nc>
    <odxf>
      <fill>
        <patternFill>
          <bgColor theme="0"/>
        </patternFill>
      </fill>
    </odxf>
    <ndxf>
      <fill>
        <patternFill>
          <bgColor rgb="FFFFFF00"/>
        </patternFill>
      </fill>
    </ndxf>
  </rcc>
  <rcc rId="10579" sId="1" odxf="1" dxf="1" numFmtId="4">
    <nc r="G74">
      <v>0</v>
    </nc>
    <odxf>
      <fill>
        <patternFill>
          <bgColor theme="0"/>
        </patternFill>
      </fill>
    </odxf>
    <ndxf>
      <fill>
        <patternFill>
          <bgColor rgb="FFFFFF00"/>
        </patternFill>
      </fill>
    </ndxf>
  </rcc>
  <rcc rId="10580" sId="1" odxf="1" dxf="1" numFmtId="4">
    <nc r="G75">
      <v>0</v>
    </nc>
    <odxf>
      <fill>
        <patternFill>
          <bgColor theme="0"/>
        </patternFill>
      </fill>
    </odxf>
    <ndxf>
      <fill>
        <patternFill>
          <bgColor rgb="FFFFFF00"/>
        </patternFill>
      </fill>
    </ndxf>
  </rcc>
  <rcc rId="10581" sId="1" odxf="1" dxf="1" numFmtId="4">
    <nc r="G76">
      <v>0</v>
    </nc>
    <odxf>
      <fill>
        <patternFill>
          <bgColor theme="0"/>
        </patternFill>
      </fill>
    </odxf>
    <ndxf>
      <fill>
        <patternFill>
          <bgColor rgb="FFFFFF00"/>
        </patternFill>
      </fill>
    </ndxf>
  </rcc>
  <rcc rId="10582" sId="1" odxf="1" dxf="1" numFmtId="4">
    <nc r="G77">
      <v>0</v>
    </nc>
    <odxf>
      <fill>
        <patternFill>
          <bgColor theme="0"/>
        </patternFill>
      </fill>
    </odxf>
    <ndxf>
      <fill>
        <patternFill>
          <bgColor rgb="FFFFFF00"/>
        </patternFill>
      </fill>
    </ndxf>
  </rcc>
  <rcc rId="10583" sId="1" odxf="1" dxf="1" numFmtId="4">
    <nc r="G78">
      <v>0</v>
    </nc>
    <odxf>
      <fill>
        <patternFill>
          <bgColor theme="0"/>
        </patternFill>
      </fill>
    </odxf>
    <ndxf>
      <fill>
        <patternFill>
          <bgColor rgb="FFFFFF00"/>
        </patternFill>
      </fill>
    </ndxf>
  </rcc>
  <rcc rId="10584" sId="1" odxf="1" dxf="1" numFmtId="4">
    <nc r="G79">
      <v>0</v>
    </nc>
    <odxf>
      <fill>
        <patternFill>
          <bgColor theme="0"/>
        </patternFill>
      </fill>
    </odxf>
    <ndxf>
      <fill>
        <patternFill>
          <bgColor rgb="FFFFFF00"/>
        </patternFill>
      </fill>
    </ndxf>
  </rcc>
  <rcc rId="10585" sId="1" odxf="1" dxf="1" numFmtId="4">
    <nc r="G80">
      <v>0</v>
    </nc>
    <odxf>
      <fill>
        <patternFill>
          <bgColor theme="0"/>
        </patternFill>
      </fill>
    </odxf>
    <ndxf>
      <fill>
        <patternFill>
          <bgColor rgb="FFFFFF00"/>
        </patternFill>
      </fill>
    </ndxf>
  </rcc>
  <rcc rId="10586" sId="1" odxf="1" dxf="1">
    <nc r="G81">
      <f>SUM(G82:G99)</f>
    </nc>
    <odxf>
      <fill>
        <patternFill>
          <bgColor theme="0"/>
        </patternFill>
      </fill>
    </odxf>
    <ndxf>
      <fill>
        <patternFill>
          <bgColor rgb="FFFFFF00"/>
        </patternFill>
      </fill>
    </ndxf>
  </rcc>
  <rcc rId="10587" sId="1" odxf="1" s="1" dxf="1" numFmtId="4">
    <nc r="G82">
      <v>3741.73</v>
    </nc>
    <odxf>
      <font>
        <b val="0"/>
        <i val="0"/>
        <strike val="0"/>
        <condense val="0"/>
        <extend val="0"/>
        <outline val="0"/>
        <shadow val="0"/>
        <u val="none"/>
        <vertAlign val="baseline"/>
        <sz val="9"/>
        <color auto="1"/>
        <name val="Times New Roman"/>
        <scheme val="none"/>
      </font>
      <numFmt numFmtId="4" formatCode="#,##0.00"/>
      <fill>
        <patternFill patternType="solid">
          <fgColor indexed="64"/>
          <bgColor theme="0"/>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bgColor rgb="FFFFFF00"/>
        </patternFill>
      </fill>
    </ndxf>
  </rcc>
  <rcc rId="10588" sId="1" odxf="1" dxf="1" numFmtId="4">
    <nc r="G83">
      <v>335336.42</v>
    </nc>
    <odxf>
      <fill>
        <patternFill>
          <bgColor theme="0"/>
        </patternFill>
      </fill>
    </odxf>
    <ndxf>
      <fill>
        <patternFill>
          <bgColor rgb="FFFFFF00"/>
        </patternFill>
      </fill>
    </ndxf>
  </rcc>
  <rcc rId="10589" sId="1" odxf="1" dxf="1" numFmtId="4">
    <nc r="G84">
      <v>27562.12</v>
    </nc>
    <odxf>
      <fill>
        <patternFill>
          <bgColor theme="0"/>
        </patternFill>
      </fill>
    </odxf>
    <ndxf>
      <fill>
        <patternFill>
          <bgColor rgb="FFFFFF00"/>
        </patternFill>
      </fill>
    </ndxf>
  </rcc>
  <rcc rId="10590" sId="1" odxf="1" dxf="1" numFmtId="4">
    <nc r="G85">
      <v>3525.34</v>
    </nc>
    <odxf>
      <fill>
        <patternFill>
          <bgColor theme="0"/>
        </patternFill>
      </fill>
    </odxf>
    <ndxf>
      <fill>
        <patternFill>
          <bgColor rgb="FFFFFF00"/>
        </patternFill>
      </fill>
    </ndxf>
  </rcc>
  <rcc rId="10591" sId="1" odxf="1" dxf="1" numFmtId="4">
    <nc r="G86">
      <v>920.77</v>
    </nc>
    <odxf>
      <fill>
        <patternFill>
          <bgColor theme="0"/>
        </patternFill>
      </fill>
    </odxf>
    <ndxf>
      <fill>
        <patternFill>
          <bgColor rgb="FFFFFF00"/>
        </patternFill>
      </fill>
    </ndxf>
  </rcc>
  <rcc rId="10592" sId="1" odxf="1" dxf="1" numFmtId="4">
    <nc r="G87">
      <v>19625.27</v>
    </nc>
    <odxf>
      <fill>
        <patternFill>
          <bgColor theme="0"/>
        </patternFill>
      </fill>
    </odxf>
    <ndxf>
      <fill>
        <patternFill>
          <bgColor rgb="FFFFFF00"/>
        </patternFill>
      </fill>
    </ndxf>
  </rcc>
  <rcc rId="10593" sId="1" odxf="1" dxf="1" numFmtId="4">
    <nc r="G88">
      <v>4604.54</v>
    </nc>
    <odxf>
      <fill>
        <patternFill>
          <bgColor theme="0"/>
        </patternFill>
      </fill>
    </odxf>
    <ndxf>
      <fill>
        <patternFill>
          <bgColor rgb="FFFFFF00"/>
        </patternFill>
      </fill>
    </ndxf>
  </rcc>
  <rcc rId="10594" sId="1" odxf="1" dxf="1" numFmtId="4">
    <nc r="G89">
      <v>21762.46</v>
    </nc>
    <odxf>
      <fill>
        <patternFill>
          <bgColor theme="0"/>
        </patternFill>
      </fill>
    </odxf>
    <ndxf>
      <fill>
        <patternFill>
          <bgColor rgb="FFFFFF00"/>
        </patternFill>
      </fill>
    </ndxf>
  </rcc>
  <rcc rId="10595" sId="1" odxf="1" dxf="1" numFmtId="4">
    <nc r="G90">
      <v>16035.37</v>
    </nc>
    <odxf>
      <fill>
        <patternFill>
          <bgColor theme="0"/>
        </patternFill>
      </fill>
    </odxf>
    <ndxf>
      <fill>
        <patternFill>
          <bgColor rgb="FFFFFF00"/>
        </patternFill>
      </fill>
    </ndxf>
  </rcc>
  <rcc rId="10596" sId="1" odxf="1" dxf="1" numFmtId="4">
    <nc r="G91">
      <v>14.21</v>
    </nc>
    <odxf>
      <fill>
        <patternFill>
          <bgColor theme="0"/>
        </patternFill>
      </fill>
    </odxf>
    <ndxf>
      <fill>
        <patternFill>
          <bgColor rgb="FFFFFF00"/>
        </patternFill>
      </fill>
    </ndxf>
  </rcc>
  <rcc rId="10597" sId="1" odxf="1" dxf="1" numFmtId="4">
    <nc r="G92">
      <v>0.71</v>
    </nc>
    <odxf>
      <fill>
        <patternFill>
          <bgColor theme="0"/>
        </patternFill>
      </fill>
    </odxf>
    <ndxf>
      <fill>
        <patternFill>
          <bgColor rgb="FFFFFF00"/>
        </patternFill>
      </fill>
    </ndxf>
  </rcc>
  <rcc rId="10598" sId="1" odxf="1" dxf="1" numFmtId="4">
    <nc r="G93">
      <v>29.75</v>
    </nc>
    <odxf>
      <fill>
        <patternFill>
          <bgColor theme="0"/>
        </patternFill>
      </fill>
    </odxf>
    <ndxf>
      <fill>
        <patternFill>
          <bgColor rgb="FFFFFF00"/>
        </patternFill>
      </fill>
    </ndxf>
  </rcc>
  <rcc rId="10599" sId="1" odxf="1" dxf="1" numFmtId="4">
    <nc r="G94">
      <v>0</v>
    </nc>
    <odxf>
      <fill>
        <patternFill>
          <bgColor theme="0"/>
        </patternFill>
      </fill>
    </odxf>
    <ndxf>
      <fill>
        <patternFill>
          <bgColor rgb="FFFFFF00"/>
        </patternFill>
      </fill>
    </ndxf>
  </rcc>
  <rcc rId="10600" sId="1" numFmtId="4">
    <nc r="G95">
      <v>9372.67</v>
    </nc>
  </rcc>
  <rcc rId="10601" sId="1" odxf="1" dxf="1" numFmtId="4">
    <nc r="G96">
      <v>0</v>
    </nc>
    <odxf>
      <fill>
        <patternFill>
          <bgColor theme="0"/>
        </patternFill>
      </fill>
    </odxf>
    <ndxf>
      <fill>
        <patternFill>
          <bgColor rgb="FFFFFF00"/>
        </patternFill>
      </fill>
    </ndxf>
  </rcc>
  <rcc rId="10602" sId="1" odxf="1" dxf="1" numFmtId="4">
    <nc r="G97">
      <v>0</v>
    </nc>
    <odxf>
      <fill>
        <patternFill>
          <bgColor theme="0"/>
        </patternFill>
      </fill>
    </odxf>
    <ndxf>
      <fill>
        <patternFill>
          <bgColor rgb="FFFFFF00"/>
        </patternFill>
      </fill>
    </ndxf>
  </rcc>
  <rcc rId="10603" sId="1" odxf="1" dxf="1" numFmtId="4">
    <nc r="G98">
      <v>952.74</v>
    </nc>
    <odxf>
      <fill>
        <patternFill>
          <bgColor theme="0"/>
        </patternFill>
      </fill>
    </odxf>
    <ndxf>
      <fill>
        <patternFill>
          <bgColor rgb="FFFFFF00"/>
        </patternFill>
      </fill>
    </ndxf>
  </rcc>
  <rcc rId="10604" sId="1" odxf="1" dxf="1" numFmtId="4">
    <nc r="G99">
      <v>683.65</v>
    </nc>
    <odxf>
      <fill>
        <patternFill>
          <bgColor theme="0"/>
        </patternFill>
      </fill>
    </odxf>
    <ndxf>
      <fill>
        <patternFill>
          <bgColor rgb="FFFFFF00"/>
        </patternFill>
      </fill>
    </ndxf>
  </rcc>
  <rcc rId="10605" sId="1" odxf="1" dxf="1">
    <nc r="G100">
      <f>SUM(G101:G111)</f>
    </nc>
    <odxf>
      <fill>
        <patternFill>
          <bgColor theme="0"/>
        </patternFill>
      </fill>
    </odxf>
    <ndxf>
      <fill>
        <patternFill>
          <bgColor rgb="FFFFFF00"/>
        </patternFill>
      </fill>
    </ndxf>
  </rcc>
  <rcc rId="10606" sId="1" odxf="1" dxf="1" numFmtId="4">
    <nc r="G101">
      <v>0.37</v>
    </nc>
    <odxf>
      <fill>
        <patternFill>
          <bgColor theme="0"/>
        </patternFill>
      </fill>
    </odxf>
    <ndxf>
      <fill>
        <patternFill>
          <bgColor rgb="FFFFFF00"/>
        </patternFill>
      </fill>
    </ndxf>
  </rcc>
  <rcc rId="10607" sId="1" odxf="1" dxf="1" numFmtId="4">
    <nc r="G102">
      <v>388.34</v>
    </nc>
    <odxf>
      <fill>
        <patternFill>
          <bgColor theme="0"/>
        </patternFill>
      </fill>
    </odxf>
    <ndxf>
      <fill>
        <patternFill>
          <bgColor rgb="FFFFFF00"/>
        </patternFill>
      </fill>
    </ndxf>
  </rcc>
  <rcc rId="10608" sId="1" odxf="1" dxf="1" numFmtId="4">
    <nc r="G103">
      <v>0</v>
    </nc>
    <odxf>
      <fill>
        <patternFill>
          <bgColor theme="0"/>
        </patternFill>
      </fill>
    </odxf>
    <ndxf>
      <fill>
        <patternFill>
          <bgColor rgb="FFFFFF00"/>
        </patternFill>
      </fill>
    </ndxf>
  </rcc>
  <rcc rId="10609" sId="1" odxf="1" dxf="1" numFmtId="4">
    <nc r="G104">
      <v>180.83</v>
    </nc>
    <odxf>
      <fill>
        <patternFill>
          <bgColor theme="0"/>
        </patternFill>
      </fill>
    </odxf>
    <ndxf>
      <fill>
        <patternFill>
          <bgColor rgb="FFFFFF00"/>
        </patternFill>
      </fill>
    </ndxf>
  </rcc>
  <rcc rId="10610" sId="1" odxf="1" dxf="1" numFmtId="4">
    <nc r="G105">
      <v>0.12</v>
    </nc>
    <odxf>
      <fill>
        <patternFill>
          <bgColor theme="0"/>
        </patternFill>
      </fill>
    </odxf>
    <ndxf>
      <fill>
        <patternFill>
          <bgColor rgb="FFFFFF00"/>
        </patternFill>
      </fill>
    </ndxf>
  </rcc>
  <rcc rId="10611" sId="1" odxf="1" dxf="1" numFmtId="4">
    <nc r="G106">
      <v>-12.64</v>
    </nc>
    <odxf>
      <fill>
        <patternFill>
          <bgColor theme="0"/>
        </patternFill>
      </fill>
    </odxf>
    <ndxf>
      <fill>
        <patternFill>
          <bgColor rgb="FFFFFF00"/>
        </patternFill>
      </fill>
    </ndxf>
  </rcc>
  <rcc rId="10612" sId="1" odxf="1" dxf="1" numFmtId="4">
    <nc r="G107">
      <v>7.0000000000000007E-2</v>
    </nc>
    <odxf>
      <fill>
        <patternFill>
          <bgColor theme="0"/>
        </patternFill>
      </fill>
    </odxf>
    <ndxf>
      <fill>
        <patternFill>
          <bgColor rgb="FFFFFF00"/>
        </patternFill>
      </fill>
    </ndxf>
  </rcc>
  <rcc rId="10613" sId="1" odxf="1" dxf="1" numFmtId="4">
    <nc r="G108">
      <v>13.67</v>
    </nc>
    <odxf>
      <fill>
        <patternFill>
          <bgColor theme="0"/>
        </patternFill>
      </fill>
    </odxf>
    <ndxf>
      <fill>
        <patternFill>
          <bgColor rgb="FFFFFF00"/>
        </patternFill>
      </fill>
    </ndxf>
  </rcc>
  <rcc rId="10614" sId="1" odxf="1" dxf="1" numFmtId="4">
    <nc r="G109">
      <v>0</v>
    </nc>
    <odxf>
      <fill>
        <patternFill>
          <bgColor theme="0"/>
        </patternFill>
      </fill>
    </odxf>
    <ndxf>
      <fill>
        <patternFill>
          <bgColor rgb="FFFFFF00"/>
        </patternFill>
      </fill>
    </ndxf>
  </rcc>
  <rcc rId="10615" sId="1" odxf="1" dxf="1" numFmtId="4">
    <nc r="G110">
      <v>0</v>
    </nc>
    <odxf>
      <fill>
        <patternFill>
          <bgColor theme="0"/>
        </patternFill>
      </fill>
    </odxf>
    <ndxf>
      <fill>
        <patternFill>
          <bgColor rgb="FFFFFF00"/>
        </patternFill>
      </fill>
    </ndxf>
  </rcc>
  <rcc rId="10616" sId="1" odxf="1" dxf="1" numFmtId="4">
    <nc r="G111">
      <v>0</v>
    </nc>
    <odxf>
      <fill>
        <patternFill>
          <bgColor theme="0"/>
        </patternFill>
      </fill>
    </odxf>
    <ndxf>
      <fill>
        <patternFill>
          <bgColor rgb="FFFFFF00"/>
        </patternFill>
      </fill>
    </ndxf>
  </rcc>
  <rcc rId="10617" sId="1" odxf="1" dxf="1">
    <nc r="G112">
      <f>SUM(G113:G134)</f>
    </nc>
    <odxf>
      <fill>
        <patternFill>
          <bgColor theme="0"/>
        </patternFill>
      </fill>
    </odxf>
    <ndxf>
      <fill>
        <patternFill>
          <bgColor rgb="FFFFFF00"/>
        </patternFill>
      </fill>
    </ndxf>
  </rcc>
  <rcc rId="10618" sId="1" odxf="1" dxf="1" numFmtId="4">
    <nc r="G113">
      <v>0</v>
    </nc>
    <odxf>
      <fill>
        <patternFill>
          <bgColor theme="0"/>
        </patternFill>
      </fill>
    </odxf>
    <ndxf>
      <fill>
        <patternFill>
          <bgColor rgb="FFFFFF00"/>
        </patternFill>
      </fill>
    </ndxf>
  </rcc>
  <rcc rId="10619" sId="1" odxf="1" dxf="1" numFmtId="4">
    <nc r="G114">
      <v>975.52</v>
    </nc>
    <odxf>
      <fill>
        <patternFill>
          <bgColor theme="0"/>
        </patternFill>
      </fill>
    </odxf>
    <ndxf>
      <fill>
        <patternFill>
          <bgColor rgb="FFFFFF00"/>
        </patternFill>
      </fill>
    </ndxf>
  </rcc>
  <rcc rId="10620" sId="1" odxf="1" dxf="1" numFmtId="4">
    <nc r="G115">
      <v>107.89</v>
    </nc>
    <odxf>
      <fill>
        <patternFill>
          <bgColor theme="0"/>
        </patternFill>
      </fill>
    </odxf>
    <ndxf>
      <fill>
        <patternFill>
          <bgColor rgb="FFFFFF00"/>
        </patternFill>
      </fill>
    </ndxf>
  </rcc>
  <rcc rId="10621" sId="1" odxf="1" dxf="1" numFmtId="4">
    <nc r="G116">
      <v>0</v>
    </nc>
    <odxf>
      <fill>
        <patternFill>
          <bgColor theme="0"/>
        </patternFill>
      </fill>
    </odxf>
    <ndxf>
      <fill>
        <patternFill>
          <bgColor rgb="FFFFFF00"/>
        </patternFill>
      </fill>
    </ndxf>
  </rcc>
  <rcc rId="10622" sId="1" odxf="1" dxf="1" numFmtId="4">
    <nc r="G117">
      <v>0</v>
    </nc>
    <odxf>
      <fill>
        <patternFill>
          <bgColor theme="0"/>
        </patternFill>
      </fill>
    </odxf>
    <ndxf>
      <fill>
        <patternFill>
          <bgColor rgb="FFFFFF00"/>
        </patternFill>
      </fill>
    </ndxf>
  </rcc>
  <rcc rId="10623" sId="1" odxf="1" dxf="1" numFmtId="4">
    <nc r="G118">
      <v>147.72000000000003</v>
    </nc>
    <odxf>
      <fill>
        <patternFill>
          <bgColor theme="0"/>
        </patternFill>
      </fill>
    </odxf>
    <ndxf>
      <fill>
        <patternFill>
          <bgColor rgb="FFFFFF00"/>
        </patternFill>
      </fill>
    </ndxf>
  </rcc>
  <rcc rId="10624" sId="1" odxf="1" dxf="1" numFmtId="4">
    <nc r="G119">
      <v>79</v>
    </nc>
    <odxf>
      <fill>
        <patternFill>
          <bgColor theme="0"/>
        </patternFill>
      </fill>
    </odxf>
    <ndxf>
      <fill>
        <patternFill>
          <bgColor rgb="FFFFFF00"/>
        </patternFill>
      </fill>
    </ndxf>
  </rcc>
  <rcc rId="10625" sId="1" odxf="1" dxf="1" numFmtId="4">
    <nc r="G120">
      <v>0</v>
    </nc>
    <odxf>
      <fill>
        <patternFill>
          <bgColor theme="0"/>
        </patternFill>
      </fill>
    </odxf>
    <ndxf>
      <fill>
        <patternFill>
          <bgColor rgb="FFFFFF00"/>
        </patternFill>
      </fill>
    </ndxf>
  </rcc>
  <rcc rId="10626" sId="1" odxf="1" dxf="1" numFmtId="4">
    <nc r="G121">
      <v>99</v>
    </nc>
    <odxf>
      <fill>
        <patternFill>
          <bgColor theme="0"/>
        </patternFill>
      </fill>
    </odxf>
    <ndxf>
      <fill>
        <patternFill>
          <bgColor rgb="FFFFFF00"/>
        </patternFill>
      </fill>
    </ndxf>
  </rcc>
  <rcc rId="10627" sId="1" odxf="1" dxf="1" numFmtId="4">
    <nc r="G122">
      <v>27.72</v>
    </nc>
    <odxf>
      <fill>
        <patternFill>
          <bgColor theme="0"/>
        </patternFill>
      </fill>
    </odxf>
    <ndxf>
      <fill>
        <patternFill>
          <bgColor rgb="FFFFFF00"/>
        </patternFill>
      </fill>
    </ndxf>
  </rcc>
  <rcc rId="10628" sId="1" odxf="1" dxf="1" numFmtId="4">
    <nc r="G123">
      <v>1139.4100000000001</v>
    </nc>
    <odxf>
      <fill>
        <patternFill>
          <bgColor theme="0"/>
        </patternFill>
      </fill>
    </odxf>
    <ndxf>
      <fill>
        <patternFill>
          <bgColor rgb="FFFFFF00"/>
        </patternFill>
      </fill>
    </ndxf>
  </rcc>
  <rcc rId="10629" sId="1" odxf="1" dxf="1" numFmtId="4">
    <nc r="G124">
      <v>0</v>
    </nc>
    <odxf>
      <fill>
        <patternFill>
          <bgColor theme="0"/>
        </patternFill>
      </fill>
    </odxf>
    <ndxf>
      <fill>
        <patternFill>
          <bgColor rgb="FFFFFF00"/>
        </patternFill>
      </fill>
    </ndxf>
  </rcc>
  <rcc rId="10630" sId="1" odxf="1" dxf="1" numFmtId="4">
    <nc r="G125">
      <v>0</v>
    </nc>
    <odxf>
      <fill>
        <patternFill>
          <bgColor theme="0"/>
        </patternFill>
      </fill>
    </odxf>
    <ndxf>
      <fill>
        <patternFill>
          <bgColor rgb="FFFFFF00"/>
        </patternFill>
      </fill>
    </ndxf>
  </rcc>
  <rcc rId="10631" sId="1" odxf="1" dxf="1" numFmtId="4">
    <nc r="G126">
      <v>10470.23</v>
    </nc>
    <odxf>
      <fill>
        <patternFill patternType="none">
          <bgColor indexed="65"/>
        </patternFill>
      </fill>
    </odxf>
    <ndxf>
      <fill>
        <patternFill patternType="solid">
          <bgColor rgb="FFFFFF00"/>
        </patternFill>
      </fill>
    </ndxf>
  </rcc>
  <rcc rId="10632" sId="1" odxf="1" dxf="1" numFmtId="4">
    <nc r="G127">
      <v>373.11</v>
    </nc>
    <odxf>
      <fill>
        <patternFill>
          <bgColor theme="0"/>
        </patternFill>
      </fill>
    </odxf>
    <ndxf>
      <fill>
        <patternFill>
          <bgColor rgb="FFFFFF00"/>
        </patternFill>
      </fill>
    </ndxf>
  </rcc>
  <rcc rId="10633" sId="1" odxf="1" dxf="1" numFmtId="4">
    <nc r="G128">
      <v>9135.7900000000009</v>
    </nc>
    <odxf>
      <fill>
        <patternFill>
          <bgColor theme="0"/>
        </patternFill>
      </fill>
    </odxf>
    <ndxf>
      <fill>
        <patternFill>
          <bgColor rgb="FFFFFF00"/>
        </patternFill>
      </fill>
    </ndxf>
  </rcc>
  <rcc rId="10634" sId="1" odxf="1" dxf="1" numFmtId="4">
    <nc r="G129">
      <v>1.5</v>
    </nc>
    <odxf>
      <fill>
        <patternFill>
          <bgColor theme="0"/>
        </patternFill>
      </fill>
    </odxf>
    <ndxf>
      <fill>
        <patternFill>
          <bgColor rgb="FFFFFF00"/>
        </patternFill>
      </fill>
    </ndxf>
  </rcc>
  <rcc rId="10635" sId="1" odxf="1" dxf="1" numFmtId="4">
    <nc r="G130">
      <v>0</v>
    </nc>
    <odxf>
      <fill>
        <patternFill>
          <bgColor theme="0"/>
        </patternFill>
      </fill>
    </odxf>
    <ndxf>
      <fill>
        <patternFill>
          <bgColor rgb="FFFFFF00"/>
        </patternFill>
      </fill>
    </ndxf>
  </rcc>
  <rcc rId="10636" sId="1" odxf="1" dxf="1" numFmtId="4">
    <nc r="G131">
      <v>0</v>
    </nc>
    <odxf>
      <fill>
        <patternFill>
          <bgColor theme="0"/>
        </patternFill>
      </fill>
    </odxf>
    <ndxf>
      <fill>
        <patternFill>
          <bgColor rgb="FFFFFF00"/>
        </patternFill>
      </fill>
    </ndxf>
  </rcc>
  <rcc rId="10637" sId="1" odxf="1" dxf="1" numFmtId="4">
    <nc r="G132">
      <v>0</v>
    </nc>
    <odxf>
      <fill>
        <patternFill>
          <bgColor theme="0"/>
        </patternFill>
      </fill>
    </odxf>
    <ndxf>
      <fill>
        <patternFill>
          <bgColor rgb="FFFFFF00"/>
        </patternFill>
      </fill>
    </ndxf>
  </rcc>
  <rcc rId="10638" sId="1" odxf="1" dxf="1" numFmtId="4">
    <nc r="G133">
      <v>0</v>
    </nc>
    <odxf>
      <fill>
        <patternFill>
          <bgColor theme="0"/>
        </patternFill>
      </fill>
    </odxf>
    <ndxf>
      <fill>
        <patternFill>
          <bgColor rgb="FFFFFF00"/>
        </patternFill>
      </fill>
    </ndxf>
  </rcc>
  <rcc rId="10639" sId="1" odxf="1" dxf="1" numFmtId="4">
    <nc r="G134">
      <v>0</v>
    </nc>
    <odxf>
      <fill>
        <patternFill>
          <bgColor theme="0"/>
        </patternFill>
      </fill>
    </odxf>
    <ndxf>
      <fill>
        <patternFill>
          <bgColor rgb="FFFFFF00"/>
        </patternFill>
      </fill>
    </ndxf>
  </rcc>
  <rcc rId="10640" sId="1" odxf="1" dxf="1">
    <nc r="G135">
      <f>SUM(G136:G149)</f>
    </nc>
    <odxf>
      <fill>
        <patternFill>
          <bgColor theme="0"/>
        </patternFill>
      </fill>
    </odxf>
    <ndxf>
      <fill>
        <patternFill>
          <bgColor rgb="FFFFFF00"/>
        </patternFill>
      </fill>
    </ndxf>
  </rcc>
  <rcc rId="10641" sId="1" odxf="1" dxf="1" numFmtId="4">
    <nc r="G136">
      <v>2500</v>
    </nc>
    <odxf>
      <fill>
        <patternFill>
          <bgColor theme="0"/>
        </patternFill>
      </fill>
    </odxf>
    <ndxf>
      <fill>
        <patternFill>
          <bgColor rgb="FFFFFF00"/>
        </patternFill>
      </fill>
    </ndxf>
  </rcc>
  <rcc rId="10642" sId="1" odxf="1" dxf="1" numFmtId="4">
    <nc r="G137">
      <v>2250</v>
    </nc>
    <odxf>
      <fill>
        <patternFill>
          <bgColor theme="0"/>
        </patternFill>
      </fill>
    </odxf>
    <ndxf>
      <fill>
        <patternFill>
          <bgColor rgb="FFFFFF00"/>
        </patternFill>
      </fill>
    </ndxf>
  </rcc>
  <rcc rId="10643" sId="1" odxf="1" dxf="1" numFmtId="4">
    <nc r="G138">
      <v>64.27</v>
    </nc>
    <odxf>
      <fill>
        <patternFill>
          <bgColor theme="0"/>
        </patternFill>
      </fill>
    </odxf>
    <ndxf>
      <fill>
        <patternFill>
          <bgColor rgb="FFFFFF00"/>
        </patternFill>
      </fill>
    </ndxf>
  </rcc>
  <rcc rId="10644" sId="1" odxf="1" dxf="1" numFmtId="4">
    <nc r="G139">
      <v>0</v>
    </nc>
    <odxf>
      <fill>
        <patternFill>
          <bgColor theme="0"/>
        </patternFill>
      </fill>
    </odxf>
    <ndxf>
      <fill>
        <patternFill>
          <bgColor rgb="FFFFFF00"/>
        </patternFill>
      </fill>
    </ndxf>
  </rcc>
  <rcc rId="10645" sId="1" odxf="1" dxf="1" numFmtId="4">
    <nc r="G140">
      <v>0</v>
    </nc>
    <odxf>
      <fill>
        <patternFill>
          <bgColor theme="0"/>
        </patternFill>
      </fill>
    </odxf>
    <ndxf>
      <fill>
        <patternFill>
          <bgColor rgb="FFFFFF00"/>
        </patternFill>
      </fill>
    </ndxf>
  </rcc>
  <rcc rId="10646" sId="1" odxf="1" dxf="1" numFmtId="4">
    <nc r="G141">
      <v>31000</v>
    </nc>
    <odxf>
      <fill>
        <patternFill>
          <bgColor theme="0"/>
        </patternFill>
      </fill>
    </odxf>
    <ndxf>
      <fill>
        <patternFill>
          <bgColor rgb="FFFFFF00"/>
        </patternFill>
      </fill>
    </ndxf>
  </rcc>
  <rcc rId="10647" sId="1" odxf="1" dxf="1" numFmtId="4">
    <nc r="G142">
      <v>3963.5600000000004</v>
    </nc>
    <odxf>
      <fill>
        <patternFill>
          <bgColor theme="0"/>
        </patternFill>
      </fill>
    </odxf>
    <ndxf>
      <fill>
        <patternFill>
          <bgColor rgb="FFFFFF00"/>
        </patternFill>
      </fill>
    </ndxf>
  </rcc>
  <rcc rId="10648" sId="1" odxf="1" dxf="1" numFmtId="4">
    <nc r="G143">
      <v>0</v>
    </nc>
    <odxf>
      <fill>
        <patternFill>
          <bgColor theme="0"/>
        </patternFill>
      </fill>
    </odxf>
    <ndxf>
      <fill>
        <patternFill>
          <bgColor rgb="FFFFFF00"/>
        </patternFill>
      </fill>
    </ndxf>
  </rcc>
  <rcc rId="10649" sId="1" odxf="1" dxf="1" numFmtId="4">
    <nc r="G144">
      <v>0</v>
    </nc>
    <odxf>
      <fill>
        <patternFill>
          <bgColor theme="0"/>
        </patternFill>
      </fill>
    </odxf>
    <ndxf>
      <fill>
        <patternFill>
          <bgColor rgb="FFFFFF00"/>
        </patternFill>
      </fill>
    </ndxf>
  </rcc>
  <rcc rId="10650" sId="1" odxf="1" dxf="1" numFmtId="4">
    <nc r="G145">
      <v>13000</v>
    </nc>
    <odxf>
      <fill>
        <patternFill>
          <bgColor theme="0"/>
        </patternFill>
      </fill>
    </odxf>
    <ndxf>
      <fill>
        <patternFill>
          <bgColor rgb="FFFFFF00"/>
        </patternFill>
      </fill>
    </ndxf>
  </rcc>
  <rcc rId="10651" sId="1" odxf="1" dxf="1" numFmtId="4">
    <nc r="G146">
      <v>575</v>
    </nc>
    <odxf>
      <fill>
        <patternFill>
          <bgColor theme="0"/>
        </patternFill>
      </fill>
    </odxf>
    <ndxf>
      <fill>
        <patternFill>
          <bgColor rgb="FFFFFF00"/>
        </patternFill>
      </fill>
    </ndxf>
  </rcc>
  <rcc rId="10652" sId="1" odxf="1" dxf="1" numFmtId="4">
    <nc r="G147">
      <v>0</v>
    </nc>
    <odxf>
      <fill>
        <patternFill>
          <bgColor theme="0"/>
        </patternFill>
      </fill>
    </odxf>
    <ndxf>
      <fill>
        <patternFill>
          <bgColor rgb="FFFFFF00"/>
        </patternFill>
      </fill>
    </ndxf>
  </rcc>
  <rcc rId="10653" sId="1" odxf="1" dxf="1" numFmtId="4">
    <nc r="G148">
      <v>1000</v>
    </nc>
    <odxf>
      <fill>
        <patternFill>
          <bgColor theme="0"/>
        </patternFill>
      </fill>
    </odxf>
    <ndxf>
      <fill>
        <patternFill>
          <bgColor rgb="FFFFFF00"/>
        </patternFill>
      </fill>
    </ndxf>
  </rcc>
  <rcc rId="10654" sId="1" odxf="1" dxf="1" numFmtId="4">
    <nc r="G149">
      <v>0</v>
    </nc>
    <odxf>
      <fill>
        <patternFill>
          <bgColor theme="0"/>
        </patternFill>
      </fill>
    </odxf>
    <ndxf>
      <fill>
        <patternFill>
          <bgColor rgb="FFFFFF00"/>
        </patternFill>
      </fill>
    </ndxf>
  </rcc>
  <rcc rId="10655" sId="1" odxf="1" dxf="1">
    <nc r="G150">
      <f>SUM(G151:G464)</f>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656" sId="1" odxf="1" dxf="1" numFmtId="4">
    <nc r="G151">
      <v>280.7</v>
    </nc>
    <odxf>
      <fill>
        <patternFill>
          <bgColor theme="0"/>
        </patternFill>
      </fill>
    </odxf>
    <ndxf>
      <fill>
        <patternFill>
          <bgColor rgb="FFFFFF00"/>
        </patternFill>
      </fill>
    </ndxf>
  </rcc>
  <rcc rId="10657" sId="1" odxf="1" dxf="1" numFmtId="4">
    <nc r="G152">
      <v>19</v>
    </nc>
    <odxf>
      <fill>
        <patternFill>
          <bgColor theme="0"/>
        </patternFill>
      </fill>
    </odxf>
    <ndxf>
      <fill>
        <patternFill>
          <bgColor rgb="FFFFFF00"/>
        </patternFill>
      </fill>
    </ndxf>
  </rcc>
  <rcc rId="10658" sId="1" odxf="1" dxf="1" numFmtId="4">
    <nc r="G153">
      <v>0</v>
    </nc>
    <odxf>
      <fill>
        <patternFill>
          <bgColor theme="0"/>
        </patternFill>
      </fill>
    </odxf>
    <ndxf>
      <fill>
        <patternFill>
          <bgColor rgb="FFFFFF00"/>
        </patternFill>
      </fill>
    </ndxf>
  </rcc>
  <rcc rId="10659" sId="1" odxf="1" dxf="1" numFmtId="4">
    <nc r="G154">
      <v>10.3</v>
    </nc>
    <odxf>
      <fill>
        <patternFill>
          <bgColor theme="0"/>
        </patternFill>
      </fill>
    </odxf>
    <ndxf>
      <fill>
        <patternFill>
          <bgColor rgb="FFFFFF00"/>
        </patternFill>
      </fill>
    </ndxf>
  </rcc>
  <rcc rId="10660" sId="1" odxf="1" dxf="1" numFmtId="4">
    <nc r="G155">
      <v>1</v>
    </nc>
    <odxf>
      <fill>
        <patternFill>
          <bgColor theme="0"/>
        </patternFill>
      </fill>
    </odxf>
    <ndxf>
      <fill>
        <patternFill>
          <bgColor rgb="FFFFFF00"/>
        </patternFill>
      </fill>
    </ndxf>
  </rcc>
  <rcc rId="10661" sId="1" odxf="1" dxf="1" numFmtId="4">
    <nc r="G156">
      <v>0</v>
    </nc>
    <odxf>
      <fill>
        <patternFill>
          <bgColor theme="0"/>
        </patternFill>
      </fill>
    </odxf>
    <ndxf>
      <fill>
        <patternFill>
          <bgColor rgb="FFFFFF00"/>
        </patternFill>
      </fill>
    </ndxf>
  </rcc>
  <rcc rId="10662" sId="1" odxf="1" dxf="1" numFmtId="4">
    <nc r="G157">
      <v>0</v>
    </nc>
    <odxf>
      <fill>
        <patternFill>
          <bgColor theme="0"/>
        </patternFill>
      </fill>
    </odxf>
    <ndxf>
      <fill>
        <patternFill>
          <bgColor rgb="FFFFFF00"/>
        </patternFill>
      </fill>
    </ndxf>
  </rcc>
  <rcc rId="10663" sId="1" odxf="1" dxf="1" numFmtId="4">
    <nc r="G158">
      <v>0</v>
    </nc>
    <odxf>
      <fill>
        <patternFill>
          <bgColor theme="0"/>
        </patternFill>
      </fill>
    </odxf>
    <ndxf>
      <fill>
        <patternFill>
          <bgColor rgb="FFFFFF00"/>
        </patternFill>
      </fill>
    </ndxf>
  </rcc>
  <rcc rId="10664" sId="1" odxf="1" dxf="1" numFmtId="4">
    <nc r="G159">
      <v>0</v>
    </nc>
    <odxf>
      <fill>
        <patternFill>
          <bgColor theme="0"/>
        </patternFill>
      </fill>
    </odxf>
    <ndxf>
      <fill>
        <patternFill>
          <bgColor rgb="FFFFFF00"/>
        </patternFill>
      </fill>
    </ndxf>
  </rcc>
  <rcc rId="10665" sId="1" odxf="1" dxf="1" numFmtId="4">
    <nc r="G160">
      <v>0</v>
    </nc>
    <odxf>
      <fill>
        <patternFill>
          <bgColor theme="0"/>
        </patternFill>
      </fill>
    </odxf>
    <ndxf>
      <fill>
        <patternFill>
          <bgColor rgb="FFFFFF00"/>
        </patternFill>
      </fill>
    </ndxf>
  </rcc>
  <rcc rId="10666" sId="1" odxf="1" dxf="1" numFmtId="4">
    <nc r="G161">
      <v>0</v>
    </nc>
    <odxf>
      <fill>
        <patternFill>
          <bgColor theme="0"/>
        </patternFill>
      </fill>
    </odxf>
    <ndxf>
      <fill>
        <patternFill>
          <bgColor rgb="FFFFFF00"/>
        </patternFill>
      </fill>
    </ndxf>
  </rcc>
  <rcc rId="10667" sId="1" odxf="1" dxf="1" numFmtId="4">
    <nc r="G162">
      <v>0</v>
    </nc>
    <odxf>
      <fill>
        <patternFill>
          <bgColor theme="0"/>
        </patternFill>
      </fill>
    </odxf>
    <ndxf>
      <fill>
        <patternFill>
          <bgColor rgb="FFFFFF00"/>
        </patternFill>
      </fill>
    </ndxf>
  </rcc>
  <rcc rId="10668" sId="1" odxf="1" dxf="1" numFmtId="4">
    <nc r="G163">
      <v>0</v>
    </nc>
    <odxf>
      <fill>
        <patternFill>
          <bgColor theme="0"/>
        </patternFill>
      </fill>
    </odxf>
    <ndxf>
      <fill>
        <patternFill>
          <bgColor rgb="FFFFFF00"/>
        </patternFill>
      </fill>
    </ndxf>
  </rcc>
  <rcc rId="10669" sId="1" odxf="1" dxf="1" numFmtId="4">
    <nc r="G164">
      <v>0</v>
    </nc>
    <odxf>
      <fill>
        <patternFill>
          <bgColor theme="0"/>
        </patternFill>
      </fill>
    </odxf>
    <ndxf>
      <fill>
        <patternFill>
          <bgColor rgb="FFFFFF00"/>
        </patternFill>
      </fill>
    </ndxf>
  </rcc>
  <rcc rId="10670" sId="1" odxf="1" dxf="1" numFmtId="4">
    <nc r="G165">
      <v>0</v>
    </nc>
    <odxf>
      <fill>
        <patternFill>
          <bgColor theme="0"/>
        </patternFill>
      </fill>
    </odxf>
    <ndxf>
      <fill>
        <patternFill>
          <bgColor rgb="FFFFFF00"/>
        </patternFill>
      </fill>
    </ndxf>
  </rcc>
  <rcc rId="10671" sId="1" odxf="1" dxf="1" numFmtId="4">
    <nc r="G166">
      <v>14.7</v>
    </nc>
    <odxf>
      <fill>
        <patternFill>
          <bgColor theme="0"/>
        </patternFill>
      </fill>
    </odxf>
    <ndxf>
      <fill>
        <patternFill>
          <bgColor rgb="FFFFFF00"/>
        </patternFill>
      </fill>
    </ndxf>
  </rcc>
  <rcc rId="10672" sId="1" odxf="1" dxf="1" numFmtId="4">
    <nc r="G167">
      <v>0</v>
    </nc>
    <odxf>
      <fill>
        <patternFill>
          <bgColor theme="0"/>
        </patternFill>
      </fill>
    </odxf>
    <ndxf>
      <fill>
        <patternFill>
          <bgColor rgb="FFFFFF00"/>
        </patternFill>
      </fill>
    </ndxf>
  </rcc>
  <rcc rId="10673" sId="1" odxf="1" dxf="1" numFmtId="4">
    <nc r="G168">
      <v>0</v>
    </nc>
    <odxf>
      <fill>
        <patternFill>
          <bgColor theme="0"/>
        </patternFill>
      </fill>
    </odxf>
    <ndxf>
      <fill>
        <patternFill>
          <bgColor rgb="FFFFFF00"/>
        </patternFill>
      </fill>
    </ndxf>
  </rcc>
  <rcc rId="10674" sId="1" odxf="1" dxf="1" numFmtId="4">
    <nc r="G169">
      <v>0</v>
    </nc>
    <odxf>
      <fill>
        <patternFill>
          <bgColor theme="0"/>
        </patternFill>
      </fill>
    </odxf>
    <ndxf>
      <fill>
        <patternFill>
          <bgColor rgb="FFFFFF00"/>
        </patternFill>
      </fill>
    </ndxf>
  </rcc>
  <rcc rId="10675" sId="1" odxf="1" dxf="1" numFmtId="4">
    <nc r="G170">
      <v>359</v>
    </nc>
    <odxf>
      <fill>
        <patternFill>
          <bgColor theme="0"/>
        </patternFill>
      </fill>
    </odxf>
    <ndxf>
      <fill>
        <patternFill>
          <bgColor rgb="FFFFFF00"/>
        </patternFill>
      </fill>
    </ndxf>
  </rcc>
  <rcc rId="10676" sId="1" odxf="1" dxf="1" numFmtId="4">
    <nc r="G171">
      <v>0</v>
    </nc>
    <odxf>
      <fill>
        <patternFill>
          <bgColor theme="0"/>
        </patternFill>
      </fill>
    </odxf>
    <ndxf>
      <fill>
        <patternFill>
          <bgColor rgb="FFFFFF00"/>
        </patternFill>
      </fill>
    </ndxf>
  </rcc>
  <rcc rId="10677" sId="1" odxf="1" dxf="1" numFmtId="4">
    <nc r="G172">
      <v>0</v>
    </nc>
    <odxf>
      <fill>
        <patternFill>
          <bgColor theme="0"/>
        </patternFill>
      </fill>
    </odxf>
    <ndxf>
      <fill>
        <patternFill>
          <bgColor rgb="FFFFFF00"/>
        </patternFill>
      </fill>
    </ndxf>
  </rcc>
  <rcc rId="10678" sId="1" odxf="1" dxf="1" numFmtId="4">
    <nc r="G173">
      <v>0</v>
    </nc>
    <odxf>
      <fill>
        <patternFill>
          <bgColor theme="0"/>
        </patternFill>
      </fill>
    </odxf>
    <ndxf>
      <fill>
        <patternFill>
          <bgColor rgb="FFFFFF00"/>
        </patternFill>
      </fill>
    </ndxf>
  </rcc>
  <rcc rId="10679" sId="1" odxf="1" dxf="1" numFmtId="4">
    <nc r="G174">
      <v>0</v>
    </nc>
    <odxf>
      <fill>
        <patternFill>
          <bgColor theme="0"/>
        </patternFill>
      </fill>
    </odxf>
    <ndxf>
      <fill>
        <patternFill>
          <bgColor rgb="FFFFFF00"/>
        </patternFill>
      </fill>
    </ndxf>
  </rcc>
  <rcc rId="10680" sId="1" odxf="1" dxf="1" numFmtId="4">
    <nc r="G175">
      <v>16.600000000000001</v>
    </nc>
    <odxf>
      <fill>
        <patternFill>
          <bgColor theme="0"/>
        </patternFill>
      </fill>
    </odxf>
    <ndxf>
      <fill>
        <patternFill>
          <bgColor rgb="FFFFFF00"/>
        </patternFill>
      </fill>
    </ndxf>
  </rcc>
  <rcc rId="10681" sId="1" odxf="1" dxf="1" numFmtId="4">
    <nc r="G176">
      <v>0</v>
    </nc>
    <odxf>
      <fill>
        <patternFill>
          <bgColor theme="0"/>
        </patternFill>
      </fill>
    </odxf>
    <ndxf>
      <fill>
        <patternFill>
          <bgColor rgb="FFFFFF00"/>
        </patternFill>
      </fill>
    </ndxf>
  </rcc>
  <rcc rId="10682" sId="1" odxf="1" dxf="1" numFmtId="4">
    <nc r="G177">
      <v>15</v>
    </nc>
    <odxf>
      <fill>
        <patternFill>
          <bgColor theme="0"/>
        </patternFill>
      </fill>
    </odxf>
    <ndxf>
      <fill>
        <patternFill>
          <bgColor rgb="FFFFFF00"/>
        </patternFill>
      </fill>
    </ndxf>
  </rcc>
  <rcc rId="10683" sId="1" odxf="1" dxf="1" numFmtId="4">
    <nc r="G178">
      <v>818.7</v>
    </nc>
    <odxf>
      <fill>
        <patternFill>
          <bgColor theme="0"/>
        </patternFill>
      </fill>
    </odxf>
    <ndxf>
      <fill>
        <patternFill>
          <bgColor rgb="FFFFFF00"/>
        </patternFill>
      </fill>
    </ndxf>
  </rcc>
  <rcc rId="10684" sId="1" odxf="1" dxf="1" numFmtId="4">
    <nc r="G179">
      <v>0</v>
    </nc>
    <odxf>
      <fill>
        <patternFill>
          <bgColor theme="0"/>
        </patternFill>
      </fill>
    </odxf>
    <ndxf>
      <fill>
        <patternFill>
          <bgColor rgb="FFFFFF00"/>
        </patternFill>
      </fill>
    </ndxf>
  </rcc>
  <rcc rId="10685" sId="1" odxf="1" dxf="1" numFmtId="4">
    <nc r="G180">
      <v>13.3</v>
    </nc>
    <odxf>
      <fill>
        <patternFill>
          <bgColor theme="0"/>
        </patternFill>
      </fill>
    </odxf>
    <ndxf>
      <fill>
        <patternFill>
          <bgColor rgb="FFFFFF00"/>
        </patternFill>
      </fill>
    </ndxf>
  </rcc>
  <rcc rId="10686" sId="1" odxf="1" dxf="1" numFmtId="4">
    <nc r="G181">
      <v>3</v>
    </nc>
    <odxf>
      <fill>
        <patternFill>
          <bgColor theme="0"/>
        </patternFill>
      </fill>
    </odxf>
    <ndxf>
      <fill>
        <patternFill>
          <bgColor rgb="FFFFFF00"/>
        </patternFill>
      </fill>
    </ndxf>
  </rcc>
  <rcc rId="10687" sId="1" odxf="1" dxf="1" numFmtId="4">
    <nc r="G182">
      <v>122.8</v>
    </nc>
    <odxf>
      <fill>
        <patternFill>
          <bgColor theme="0"/>
        </patternFill>
      </fill>
    </odxf>
    <ndxf>
      <fill>
        <patternFill>
          <bgColor rgb="FFFFFF00"/>
        </patternFill>
      </fill>
    </ndxf>
  </rcc>
  <rcc rId="10688" sId="1" odxf="1" dxf="1" numFmtId="4">
    <nc r="G183">
      <v>734</v>
    </nc>
    <odxf>
      <fill>
        <patternFill>
          <bgColor theme="0"/>
        </patternFill>
      </fill>
    </odxf>
    <ndxf>
      <fill>
        <patternFill>
          <bgColor rgb="FFFFFF00"/>
        </patternFill>
      </fill>
    </ndxf>
  </rcc>
  <rcc rId="10689" sId="1" odxf="1" dxf="1" numFmtId="4">
    <nc r="G184">
      <v>39.700000000000003</v>
    </nc>
    <odxf>
      <fill>
        <patternFill>
          <bgColor theme="0"/>
        </patternFill>
      </fill>
    </odxf>
    <ndxf>
      <fill>
        <patternFill>
          <bgColor rgb="FFFFFF00"/>
        </patternFill>
      </fill>
    </ndxf>
  </rcc>
  <rcc rId="10690" sId="1" odxf="1" dxf="1" numFmtId="4">
    <nc r="G185">
      <v>0</v>
    </nc>
    <odxf>
      <fill>
        <patternFill>
          <bgColor theme="0"/>
        </patternFill>
      </fill>
    </odxf>
    <ndxf>
      <fill>
        <patternFill>
          <bgColor rgb="FFFFFF00"/>
        </patternFill>
      </fill>
    </ndxf>
  </rcc>
  <rcc rId="10691" sId="1" odxf="1" dxf="1" numFmtId="4">
    <nc r="G186">
      <v>0</v>
    </nc>
    <odxf>
      <fill>
        <patternFill>
          <bgColor theme="0"/>
        </patternFill>
      </fill>
    </odxf>
    <ndxf>
      <fill>
        <patternFill>
          <bgColor rgb="FFFFFF00"/>
        </patternFill>
      </fill>
    </ndxf>
  </rcc>
  <rcc rId="10692" sId="1" odxf="1" dxf="1" numFmtId="4">
    <nc r="G187">
      <v>0</v>
    </nc>
    <odxf>
      <fill>
        <patternFill>
          <bgColor theme="0"/>
        </patternFill>
      </fill>
    </odxf>
    <ndxf>
      <fill>
        <patternFill>
          <bgColor rgb="FFFFFF00"/>
        </patternFill>
      </fill>
    </ndxf>
  </rcc>
  <rcc rId="10693" sId="1" odxf="1" dxf="1" numFmtId="4">
    <nc r="G188">
      <v>8.3000000000000007</v>
    </nc>
    <odxf>
      <fill>
        <patternFill>
          <bgColor theme="0"/>
        </patternFill>
      </fill>
    </odxf>
    <ndxf>
      <fill>
        <patternFill>
          <bgColor rgb="FFFFFF00"/>
        </patternFill>
      </fill>
    </ndxf>
  </rcc>
  <rcc rId="10694" sId="1" odxf="1" dxf="1" numFmtId="4">
    <nc r="G189">
      <v>3.5</v>
    </nc>
    <odxf>
      <fill>
        <patternFill>
          <bgColor theme="0"/>
        </patternFill>
      </fill>
    </odxf>
    <ndxf>
      <fill>
        <patternFill>
          <bgColor rgb="FFFFFF00"/>
        </patternFill>
      </fill>
    </ndxf>
  </rcc>
  <rcc rId="10695" sId="1" odxf="1" dxf="1" numFmtId="4">
    <nc r="G190">
      <v>0</v>
    </nc>
    <odxf>
      <fill>
        <patternFill>
          <bgColor theme="0"/>
        </patternFill>
      </fill>
    </odxf>
    <ndxf>
      <fill>
        <patternFill>
          <bgColor rgb="FFFFFF00"/>
        </patternFill>
      </fill>
    </ndxf>
  </rcc>
  <rcc rId="10696" sId="1" odxf="1" dxf="1" numFmtId="4">
    <nc r="G191">
      <v>0</v>
    </nc>
    <odxf>
      <fill>
        <patternFill>
          <bgColor theme="0"/>
        </patternFill>
      </fill>
    </odxf>
    <ndxf>
      <fill>
        <patternFill>
          <bgColor rgb="FFFFFF00"/>
        </patternFill>
      </fill>
    </ndxf>
  </rcc>
  <rcc rId="10697" sId="1" odxf="1" dxf="1" numFmtId="4">
    <nc r="G192">
      <v>0</v>
    </nc>
    <odxf>
      <fill>
        <patternFill>
          <bgColor theme="0"/>
        </patternFill>
      </fill>
    </odxf>
    <ndxf>
      <fill>
        <patternFill>
          <bgColor rgb="FFFFFF00"/>
        </patternFill>
      </fill>
    </ndxf>
  </rcc>
  <rcc rId="10698" sId="1" odxf="1" dxf="1" numFmtId="4">
    <nc r="G193">
      <v>16.3</v>
    </nc>
    <odxf>
      <fill>
        <patternFill>
          <bgColor theme="0"/>
        </patternFill>
      </fill>
    </odxf>
    <ndxf>
      <fill>
        <patternFill>
          <bgColor rgb="FFFFFF00"/>
        </patternFill>
      </fill>
    </ndxf>
  </rcc>
  <rcc rId="10699" sId="1" odxf="1" dxf="1" numFmtId="4">
    <nc r="G194">
      <v>0</v>
    </nc>
    <odxf>
      <fill>
        <patternFill>
          <bgColor theme="0"/>
        </patternFill>
      </fill>
    </odxf>
    <ndxf>
      <fill>
        <patternFill>
          <bgColor rgb="FFFFFF00"/>
        </patternFill>
      </fill>
    </ndxf>
  </rcc>
  <rcc rId="10700" sId="1" odxf="1" dxf="1" numFmtId="4">
    <nc r="G195">
      <v>112.3</v>
    </nc>
    <odxf>
      <fill>
        <patternFill>
          <bgColor theme="0"/>
        </patternFill>
      </fill>
    </odxf>
    <ndxf>
      <fill>
        <patternFill>
          <bgColor rgb="FFFFFF00"/>
        </patternFill>
      </fill>
    </ndxf>
  </rcc>
  <rcc rId="10701" sId="1" odxf="1" dxf="1" numFmtId="4">
    <nc r="G196">
      <v>0</v>
    </nc>
    <odxf>
      <fill>
        <patternFill>
          <bgColor theme="0"/>
        </patternFill>
      </fill>
    </odxf>
    <ndxf>
      <fill>
        <patternFill>
          <bgColor rgb="FFFFFF00"/>
        </patternFill>
      </fill>
    </ndxf>
  </rcc>
  <rcc rId="10702" sId="1" odxf="1" dxf="1" numFmtId="4">
    <nc r="G197">
      <v>0</v>
    </nc>
    <odxf>
      <fill>
        <patternFill>
          <bgColor theme="0"/>
        </patternFill>
      </fill>
    </odxf>
    <ndxf>
      <fill>
        <patternFill>
          <bgColor rgb="FFFFFF00"/>
        </patternFill>
      </fill>
    </ndxf>
  </rcc>
  <rcc rId="10703" sId="1" odxf="1" dxf="1" numFmtId="4">
    <nc r="G198">
      <v>0</v>
    </nc>
    <odxf>
      <fill>
        <patternFill>
          <bgColor theme="0"/>
        </patternFill>
      </fill>
    </odxf>
    <ndxf>
      <fill>
        <patternFill>
          <bgColor rgb="FFFFFF00"/>
        </patternFill>
      </fill>
    </ndxf>
  </rcc>
  <rcc rId="10704" sId="1" odxf="1" dxf="1" numFmtId="4">
    <nc r="G199">
      <v>1.3</v>
    </nc>
    <odxf>
      <fill>
        <patternFill>
          <bgColor theme="0"/>
        </patternFill>
      </fill>
    </odxf>
    <ndxf>
      <fill>
        <patternFill>
          <bgColor rgb="FFFFFF00"/>
        </patternFill>
      </fill>
    </ndxf>
  </rcc>
  <rcc rId="10705" sId="1" odxf="1" dxf="1" numFmtId="4">
    <nc r="G200">
      <v>0</v>
    </nc>
    <odxf>
      <fill>
        <patternFill>
          <bgColor theme="0"/>
        </patternFill>
      </fill>
    </odxf>
    <ndxf>
      <fill>
        <patternFill>
          <bgColor rgb="FFFFFF00"/>
        </patternFill>
      </fill>
    </ndxf>
  </rcc>
  <rcc rId="10706" sId="1" odxf="1" dxf="1" numFmtId="4">
    <nc r="G201">
      <v>110.7</v>
    </nc>
    <odxf>
      <fill>
        <patternFill>
          <bgColor theme="0"/>
        </patternFill>
      </fill>
    </odxf>
    <ndxf>
      <fill>
        <patternFill>
          <bgColor rgb="FFFFFF00"/>
        </patternFill>
      </fill>
    </ndxf>
  </rcc>
  <rcc rId="10707" sId="1" odxf="1" dxf="1" numFmtId="4">
    <nc r="G202">
      <v>0</v>
    </nc>
    <odxf>
      <fill>
        <patternFill>
          <bgColor theme="0"/>
        </patternFill>
      </fill>
    </odxf>
    <ndxf>
      <fill>
        <patternFill>
          <bgColor rgb="FFFFFF00"/>
        </patternFill>
      </fill>
    </ndxf>
  </rcc>
  <rcc rId="10708" sId="1" odxf="1" dxf="1" numFmtId="4">
    <nc r="G203">
      <v>0</v>
    </nc>
    <odxf>
      <fill>
        <patternFill>
          <bgColor theme="0"/>
        </patternFill>
      </fill>
    </odxf>
    <ndxf>
      <fill>
        <patternFill>
          <bgColor rgb="FFFFFF00"/>
        </patternFill>
      </fill>
    </ndxf>
  </rcc>
  <rcc rId="10709" sId="1" odxf="1" dxf="1" numFmtId="4">
    <nc r="G204">
      <v>0</v>
    </nc>
    <odxf>
      <fill>
        <patternFill>
          <bgColor theme="0"/>
        </patternFill>
      </fill>
    </odxf>
    <ndxf>
      <fill>
        <patternFill>
          <bgColor rgb="FFFFFF00"/>
        </patternFill>
      </fill>
    </ndxf>
  </rcc>
  <rcc rId="10710" sId="1" odxf="1" dxf="1" numFmtId="4">
    <nc r="G205">
      <v>0</v>
    </nc>
    <odxf>
      <fill>
        <patternFill>
          <bgColor theme="0"/>
        </patternFill>
      </fill>
    </odxf>
    <ndxf>
      <fill>
        <patternFill>
          <bgColor rgb="FFFFFF00"/>
        </patternFill>
      </fill>
    </ndxf>
  </rcc>
  <rcc rId="10711" sId="1" odxf="1" dxf="1" numFmtId="4">
    <nc r="G206">
      <v>0</v>
    </nc>
    <odxf>
      <fill>
        <patternFill>
          <bgColor theme="0"/>
        </patternFill>
      </fill>
    </odxf>
    <ndxf>
      <fill>
        <patternFill>
          <bgColor rgb="FFFFFF00"/>
        </patternFill>
      </fill>
    </ndxf>
  </rcc>
  <rcc rId="10712" sId="1" odxf="1" dxf="1" numFmtId="4">
    <nc r="G207">
      <v>0</v>
    </nc>
    <odxf>
      <fill>
        <patternFill>
          <bgColor theme="0"/>
        </patternFill>
      </fill>
    </odxf>
    <ndxf>
      <fill>
        <patternFill>
          <bgColor rgb="FFFFFF00"/>
        </patternFill>
      </fill>
    </ndxf>
  </rcc>
  <rcc rId="10713" sId="1" odxf="1" dxf="1" numFmtId="4">
    <nc r="G208">
      <v>0</v>
    </nc>
    <odxf>
      <fill>
        <patternFill>
          <bgColor theme="0"/>
        </patternFill>
      </fill>
    </odxf>
    <ndxf>
      <fill>
        <patternFill>
          <bgColor rgb="FFFFFF00"/>
        </patternFill>
      </fill>
    </ndxf>
  </rcc>
  <rcc rId="10714" sId="1" odxf="1" dxf="1" numFmtId="4">
    <nc r="G209">
      <v>0</v>
    </nc>
    <odxf>
      <fill>
        <patternFill>
          <bgColor theme="0"/>
        </patternFill>
      </fill>
    </odxf>
    <ndxf>
      <fill>
        <patternFill>
          <bgColor rgb="FFFFFF00"/>
        </patternFill>
      </fill>
    </ndxf>
  </rcc>
  <rcc rId="10715" sId="1" odxf="1" dxf="1" numFmtId="4">
    <nc r="G210">
      <v>0</v>
    </nc>
    <odxf>
      <fill>
        <patternFill>
          <bgColor theme="0"/>
        </patternFill>
      </fill>
    </odxf>
    <ndxf>
      <fill>
        <patternFill>
          <bgColor rgb="FFFFFF00"/>
        </patternFill>
      </fill>
    </ndxf>
  </rcc>
  <rcc rId="10716" sId="1" odxf="1" dxf="1" numFmtId="4">
    <nc r="G211">
      <v>0</v>
    </nc>
    <odxf>
      <fill>
        <patternFill>
          <bgColor theme="0"/>
        </patternFill>
      </fill>
    </odxf>
    <ndxf>
      <fill>
        <patternFill>
          <bgColor rgb="FFFFFF00"/>
        </patternFill>
      </fill>
    </ndxf>
  </rcc>
  <rcc rId="10717" sId="1" odxf="1" dxf="1" numFmtId="4">
    <nc r="G212">
      <v>0</v>
    </nc>
    <odxf>
      <fill>
        <patternFill>
          <bgColor theme="0"/>
        </patternFill>
      </fill>
    </odxf>
    <ndxf>
      <fill>
        <patternFill>
          <bgColor rgb="FFFFFF00"/>
        </patternFill>
      </fill>
    </ndxf>
  </rcc>
  <rcc rId="10718" sId="1" odxf="1" dxf="1" numFmtId="4">
    <nc r="G213">
      <v>0</v>
    </nc>
    <odxf>
      <fill>
        <patternFill>
          <bgColor theme="0"/>
        </patternFill>
      </fill>
    </odxf>
    <ndxf>
      <fill>
        <patternFill>
          <bgColor rgb="FFFFFF00"/>
        </patternFill>
      </fill>
    </ndxf>
  </rcc>
  <rcc rId="10719" sId="1" odxf="1" dxf="1" numFmtId="4">
    <nc r="G214">
      <v>0</v>
    </nc>
    <odxf>
      <fill>
        <patternFill>
          <bgColor theme="0"/>
        </patternFill>
      </fill>
    </odxf>
    <ndxf>
      <fill>
        <patternFill>
          <bgColor rgb="FFFFFF00"/>
        </patternFill>
      </fill>
    </ndxf>
  </rcc>
  <rcc rId="10720" sId="1" odxf="1" dxf="1" numFmtId="4">
    <nc r="G215">
      <v>0</v>
    </nc>
    <odxf>
      <fill>
        <patternFill>
          <bgColor theme="0"/>
        </patternFill>
      </fill>
    </odxf>
    <ndxf>
      <fill>
        <patternFill>
          <bgColor rgb="FFFFFF00"/>
        </patternFill>
      </fill>
    </ndxf>
  </rcc>
  <rcc rId="10721" sId="1" odxf="1" dxf="1" numFmtId="4">
    <nc r="G216">
      <v>0</v>
    </nc>
    <odxf>
      <fill>
        <patternFill>
          <bgColor theme="0"/>
        </patternFill>
      </fill>
    </odxf>
    <ndxf>
      <fill>
        <patternFill>
          <bgColor rgb="FFFFFF00"/>
        </patternFill>
      </fill>
    </ndxf>
  </rcc>
  <rcc rId="10722" sId="1" odxf="1" dxf="1" numFmtId="4">
    <nc r="G217">
      <v>0</v>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723" sId="1" odxf="1" dxf="1" numFmtId="4">
    <nc r="G218">
      <v>0</v>
    </nc>
    <odxf>
      <fill>
        <patternFill>
          <bgColor theme="0"/>
        </patternFill>
      </fill>
    </odxf>
    <ndxf>
      <fill>
        <patternFill>
          <bgColor rgb="FFFFFF00"/>
        </patternFill>
      </fill>
    </ndxf>
  </rcc>
  <rcc rId="10724" sId="1" odxf="1" dxf="1" numFmtId="4">
    <nc r="G219">
      <v>0</v>
    </nc>
    <odxf>
      <fill>
        <patternFill>
          <bgColor theme="0"/>
        </patternFill>
      </fill>
    </odxf>
    <ndxf>
      <fill>
        <patternFill>
          <bgColor rgb="FFFFFF00"/>
        </patternFill>
      </fill>
    </ndxf>
  </rcc>
  <rcc rId="10725" sId="1" odxf="1" dxf="1" numFmtId="4">
    <nc r="G220">
      <v>0</v>
    </nc>
    <odxf>
      <fill>
        <patternFill>
          <bgColor theme="0"/>
        </patternFill>
      </fill>
    </odxf>
    <ndxf>
      <fill>
        <patternFill>
          <bgColor rgb="FFFFFF00"/>
        </patternFill>
      </fill>
    </ndxf>
  </rcc>
  <rcc rId="10726" sId="1" odxf="1" dxf="1" numFmtId="4">
    <nc r="G221">
      <v>81</v>
    </nc>
    <odxf>
      <fill>
        <patternFill>
          <bgColor theme="0"/>
        </patternFill>
      </fill>
    </odxf>
    <ndxf>
      <fill>
        <patternFill>
          <bgColor rgb="FFFFFF00"/>
        </patternFill>
      </fill>
    </ndxf>
  </rcc>
  <rcc rId="10727" sId="1" odxf="1" dxf="1" numFmtId="4">
    <nc r="G222">
      <v>0</v>
    </nc>
    <odxf>
      <fill>
        <patternFill>
          <bgColor theme="0"/>
        </patternFill>
      </fill>
    </odxf>
    <ndxf>
      <fill>
        <patternFill>
          <bgColor rgb="FFFFFF00"/>
        </patternFill>
      </fill>
    </ndxf>
  </rcc>
  <rcc rId="10728" sId="1" odxf="1" dxf="1" numFmtId="4">
    <nc r="G223">
      <v>0</v>
    </nc>
    <odxf>
      <fill>
        <patternFill>
          <bgColor theme="0"/>
        </patternFill>
      </fill>
    </odxf>
    <ndxf>
      <fill>
        <patternFill>
          <bgColor rgb="FFFFFF00"/>
        </patternFill>
      </fill>
    </ndxf>
  </rcc>
  <rcc rId="10729" sId="1" odxf="1" dxf="1" numFmtId="4">
    <nc r="G224">
      <v>0</v>
    </nc>
    <odxf>
      <fill>
        <patternFill>
          <bgColor theme="0"/>
        </patternFill>
      </fill>
    </odxf>
    <ndxf>
      <fill>
        <patternFill>
          <bgColor rgb="FFFFFF00"/>
        </patternFill>
      </fill>
    </ndxf>
  </rcc>
  <rcc rId="10730" sId="1" odxf="1" dxf="1" numFmtId="4">
    <nc r="G225">
      <v>0</v>
    </nc>
    <odxf>
      <fill>
        <patternFill>
          <bgColor theme="0"/>
        </patternFill>
      </fill>
    </odxf>
    <ndxf>
      <fill>
        <patternFill>
          <bgColor rgb="FFFFFF00"/>
        </patternFill>
      </fill>
    </ndxf>
  </rcc>
  <rcc rId="10731" sId="1" odxf="1" dxf="1" numFmtId="4">
    <nc r="G226">
      <v>0</v>
    </nc>
    <odxf>
      <fill>
        <patternFill>
          <bgColor theme="0"/>
        </patternFill>
      </fill>
    </odxf>
    <ndxf>
      <fill>
        <patternFill>
          <bgColor rgb="FFFFFF00"/>
        </patternFill>
      </fill>
    </ndxf>
  </rcc>
  <rcc rId="10732" sId="1" odxf="1" dxf="1" numFmtId="4">
    <nc r="G227">
      <v>0</v>
    </nc>
    <odxf>
      <fill>
        <patternFill>
          <bgColor theme="0"/>
        </patternFill>
      </fill>
    </odxf>
    <ndxf>
      <fill>
        <patternFill>
          <bgColor rgb="FFFFFF00"/>
        </patternFill>
      </fill>
    </ndxf>
  </rcc>
  <rcc rId="10733" sId="1" odxf="1" dxf="1" numFmtId="4">
    <nc r="G228">
      <v>0</v>
    </nc>
    <odxf>
      <fill>
        <patternFill>
          <bgColor theme="0"/>
        </patternFill>
      </fill>
    </odxf>
    <ndxf>
      <fill>
        <patternFill>
          <bgColor rgb="FFFFFF00"/>
        </patternFill>
      </fill>
    </ndxf>
  </rcc>
  <rcc rId="10734" sId="1" odxf="1" dxf="1" numFmtId="4">
    <nc r="G229">
      <v>0</v>
    </nc>
    <odxf>
      <fill>
        <patternFill>
          <bgColor theme="0"/>
        </patternFill>
      </fill>
    </odxf>
    <ndxf>
      <fill>
        <patternFill>
          <bgColor rgb="FFFFFF00"/>
        </patternFill>
      </fill>
    </ndxf>
  </rcc>
  <rcc rId="10735" sId="1" odxf="1" dxf="1" numFmtId="4">
    <nc r="G230">
      <v>0</v>
    </nc>
    <odxf>
      <fill>
        <patternFill>
          <bgColor theme="0"/>
        </patternFill>
      </fill>
    </odxf>
    <ndxf>
      <fill>
        <patternFill>
          <bgColor rgb="FFFFFF00"/>
        </patternFill>
      </fill>
    </ndxf>
  </rcc>
  <rcc rId="10736" sId="1" odxf="1" dxf="1" numFmtId="4">
    <nc r="G231">
      <v>90</v>
    </nc>
    <odxf>
      <fill>
        <patternFill>
          <bgColor theme="0"/>
        </patternFill>
      </fill>
    </odxf>
    <ndxf>
      <fill>
        <patternFill>
          <bgColor rgb="FFFFFF00"/>
        </patternFill>
      </fill>
    </ndxf>
  </rcc>
  <rcc rId="10737" sId="1" odxf="1" dxf="1" numFmtId="4">
    <nc r="G232">
      <v>0</v>
    </nc>
    <odxf>
      <fill>
        <patternFill>
          <bgColor theme="0"/>
        </patternFill>
      </fill>
    </odxf>
    <ndxf>
      <fill>
        <patternFill>
          <bgColor rgb="FFFFFF00"/>
        </patternFill>
      </fill>
    </ndxf>
  </rcc>
  <rcc rId="10738" sId="1" odxf="1" dxf="1" numFmtId="4">
    <nc r="G233">
      <v>0</v>
    </nc>
    <odxf>
      <fill>
        <patternFill>
          <bgColor theme="0"/>
        </patternFill>
      </fill>
    </odxf>
    <ndxf>
      <fill>
        <patternFill>
          <bgColor rgb="FFFFFF00"/>
        </patternFill>
      </fill>
    </ndxf>
  </rcc>
  <rcc rId="10739" sId="1" odxf="1" dxf="1" numFmtId="4">
    <nc r="G234">
      <v>1.7</v>
    </nc>
    <odxf>
      <fill>
        <patternFill>
          <bgColor theme="0"/>
        </patternFill>
      </fill>
    </odxf>
    <ndxf>
      <fill>
        <patternFill>
          <bgColor rgb="FFFFFF00"/>
        </patternFill>
      </fill>
    </ndxf>
  </rcc>
  <rcc rId="10740" sId="1" odxf="1" dxf="1" numFmtId="4">
    <nc r="G235">
      <v>170</v>
    </nc>
    <odxf>
      <fill>
        <patternFill>
          <bgColor theme="0"/>
        </patternFill>
      </fill>
    </odxf>
    <ndxf>
      <fill>
        <patternFill>
          <bgColor rgb="FFFFFF00"/>
        </patternFill>
      </fill>
    </ndxf>
  </rcc>
  <rcc rId="10741" sId="1" odxf="1" dxf="1" numFmtId="4">
    <nc r="G236">
      <v>0</v>
    </nc>
    <odxf>
      <fill>
        <patternFill>
          <bgColor theme="0"/>
        </patternFill>
      </fill>
    </odxf>
    <ndxf>
      <fill>
        <patternFill>
          <bgColor rgb="FFFFFF00"/>
        </patternFill>
      </fill>
    </ndxf>
  </rcc>
  <rcc rId="10742" sId="1" odxf="1" dxf="1" numFmtId="4">
    <nc r="G237">
      <v>0</v>
    </nc>
    <odxf>
      <fill>
        <patternFill>
          <bgColor theme="0"/>
        </patternFill>
      </fill>
    </odxf>
    <ndxf>
      <fill>
        <patternFill>
          <bgColor rgb="FFFFFF00"/>
        </patternFill>
      </fill>
    </ndxf>
  </rcc>
  <rcc rId="10743" sId="1" odxf="1" dxf="1" numFmtId="4">
    <nc r="G238">
      <v>0</v>
    </nc>
    <odxf>
      <fill>
        <patternFill>
          <bgColor theme="0"/>
        </patternFill>
      </fill>
    </odxf>
    <ndxf>
      <fill>
        <patternFill>
          <bgColor rgb="FFFFFF00"/>
        </patternFill>
      </fill>
    </ndxf>
  </rcc>
  <rcc rId="10744" sId="1" odxf="1" dxf="1" numFmtId="4">
    <nc r="G239">
      <v>0</v>
    </nc>
    <odxf>
      <fill>
        <patternFill>
          <bgColor theme="0"/>
        </patternFill>
      </fill>
    </odxf>
    <ndxf>
      <fill>
        <patternFill>
          <bgColor rgb="FFFFFF00"/>
        </patternFill>
      </fill>
    </ndxf>
  </rcc>
  <rcc rId="10745" sId="1" odxf="1" dxf="1" numFmtId="4">
    <nc r="G240">
      <v>8.1</v>
    </nc>
    <odxf>
      <fill>
        <patternFill>
          <bgColor theme="0"/>
        </patternFill>
      </fill>
    </odxf>
    <ndxf>
      <fill>
        <patternFill>
          <bgColor rgb="FFFFFF00"/>
        </patternFill>
      </fill>
    </ndxf>
  </rcc>
  <rcc rId="10746" sId="1" odxf="1" dxf="1" numFmtId="4">
    <nc r="G241">
      <v>553.29999999999995</v>
    </nc>
    <odxf>
      <fill>
        <patternFill>
          <bgColor theme="0"/>
        </patternFill>
      </fill>
    </odxf>
    <ndxf>
      <fill>
        <patternFill>
          <bgColor rgb="FFFFFF00"/>
        </patternFill>
      </fill>
    </ndxf>
  </rcc>
  <rcc rId="10747" sId="1" odxf="1" dxf="1" numFmtId="4">
    <nc r="G242">
      <v>180.2</v>
    </nc>
    <odxf>
      <fill>
        <patternFill>
          <bgColor theme="0"/>
        </patternFill>
      </fill>
    </odxf>
    <ndxf>
      <fill>
        <patternFill>
          <bgColor rgb="FFFFFF00"/>
        </patternFill>
      </fill>
    </ndxf>
  </rcc>
  <rcc rId="10748" sId="1" odxf="1" dxf="1" numFmtId="4">
    <nc r="G243">
      <v>8.3000000000000007</v>
    </nc>
    <odxf>
      <fill>
        <patternFill>
          <bgColor theme="0"/>
        </patternFill>
      </fill>
    </odxf>
    <ndxf>
      <fill>
        <patternFill>
          <bgColor rgb="FFFFFF00"/>
        </patternFill>
      </fill>
    </ndxf>
  </rcc>
  <rcc rId="10749" sId="1" odxf="1" dxf="1" numFmtId="4">
    <nc r="G244">
      <v>0</v>
    </nc>
    <odxf>
      <fill>
        <patternFill>
          <bgColor theme="0"/>
        </patternFill>
      </fill>
    </odxf>
    <ndxf>
      <fill>
        <patternFill>
          <bgColor rgb="FFFFFF00"/>
        </patternFill>
      </fill>
    </ndxf>
  </rcc>
  <rcc rId="10750" sId="1" odxf="1" dxf="1" numFmtId="4">
    <nc r="G245">
      <v>0</v>
    </nc>
    <odxf>
      <fill>
        <patternFill>
          <bgColor theme="0"/>
        </patternFill>
      </fill>
    </odxf>
    <ndxf>
      <fill>
        <patternFill>
          <bgColor rgb="FFFFFF00"/>
        </patternFill>
      </fill>
    </ndxf>
  </rcc>
  <rcc rId="10751" sId="1" odxf="1" dxf="1" numFmtId="4">
    <nc r="G246">
      <v>0</v>
    </nc>
    <odxf>
      <fill>
        <patternFill>
          <bgColor theme="0"/>
        </patternFill>
      </fill>
    </odxf>
    <ndxf>
      <fill>
        <patternFill>
          <bgColor rgb="FFFFFF00"/>
        </patternFill>
      </fill>
    </ndxf>
  </rcc>
  <rcc rId="10752" sId="1" odxf="1" dxf="1" numFmtId="4">
    <nc r="G247">
      <v>25</v>
    </nc>
    <odxf>
      <fill>
        <patternFill>
          <bgColor theme="0"/>
        </patternFill>
      </fill>
    </odxf>
    <ndxf>
      <fill>
        <patternFill>
          <bgColor rgb="FFFFFF00"/>
        </patternFill>
      </fill>
    </ndxf>
  </rcc>
  <rcc rId="10753" sId="1" odxf="1" dxf="1" numFmtId="4">
    <nc r="G248">
      <v>0</v>
    </nc>
    <odxf>
      <fill>
        <patternFill>
          <bgColor theme="0"/>
        </patternFill>
      </fill>
    </odxf>
    <ndxf>
      <fill>
        <patternFill>
          <bgColor rgb="FFFFFF00"/>
        </patternFill>
      </fill>
    </ndxf>
  </rcc>
  <rcc rId="10754" sId="1" odxf="1" dxf="1" numFmtId="4">
    <nc r="G249">
      <v>2.2999999999999998</v>
    </nc>
    <odxf>
      <fill>
        <patternFill>
          <bgColor theme="0"/>
        </patternFill>
      </fill>
    </odxf>
    <ndxf>
      <fill>
        <patternFill>
          <bgColor rgb="FFFFFF00"/>
        </patternFill>
      </fill>
    </ndxf>
  </rcc>
  <rcc rId="10755" sId="1" odxf="1" dxf="1" numFmtId="4">
    <nc r="G250">
      <v>0</v>
    </nc>
    <odxf>
      <fill>
        <patternFill>
          <bgColor theme="0"/>
        </patternFill>
      </fill>
    </odxf>
    <ndxf>
      <fill>
        <patternFill>
          <bgColor rgb="FFFFFF00"/>
        </patternFill>
      </fill>
    </ndxf>
  </rcc>
  <rcc rId="10756" sId="1" odxf="1" dxf="1" numFmtId="4">
    <nc r="G251">
      <v>0</v>
    </nc>
    <odxf>
      <fill>
        <patternFill>
          <bgColor theme="0"/>
        </patternFill>
      </fill>
    </odxf>
    <ndxf>
      <fill>
        <patternFill>
          <bgColor rgb="FFFFFF00"/>
        </patternFill>
      </fill>
    </ndxf>
  </rcc>
  <rcc rId="10757" sId="1" odxf="1" dxf="1" numFmtId="4">
    <nc r="G252">
      <v>0</v>
    </nc>
    <odxf>
      <fill>
        <patternFill>
          <bgColor theme="0"/>
        </patternFill>
      </fill>
    </odxf>
    <ndxf>
      <fill>
        <patternFill>
          <bgColor rgb="FFFFFF00"/>
        </patternFill>
      </fill>
    </ndxf>
  </rcc>
  <rcc rId="10758" sId="1" odxf="1" dxf="1" numFmtId="4">
    <nc r="G253">
      <v>0</v>
    </nc>
    <odxf>
      <fill>
        <patternFill>
          <bgColor theme="0"/>
        </patternFill>
      </fill>
    </odxf>
    <ndxf>
      <fill>
        <patternFill>
          <bgColor rgb="FFFFFF00"/>
        </patternFill>
      </fill>
    </ndxf>
  </rcc>
  <rcc rId="10759" sId="1" odxf="1" dxf="1" numFmtId="4">
    <nc r="G254">
      <v>0</v>
    </nc>
    <odxf>
      <fill>
        <patternFill>
          <bgColor theme="0"/>
        </patternFill>
      </fill>
    </odxf>
    <ndxf>
      <fill>
        <patternFill>
          <bgColor rgb="FFFFFF00"/>
        </patternFill>
      </fill>
    </ndxf>
  </rcc>
  <rcc rId="10760" sId="1" odxf="1" dxf="1" numFmtId="4">
    <nc r="G255">
      <v>0</v>
    </nc>
    <odxf>
      <fill>
        <patternFill>
          <bgColor theme="0"/>
        </patternFill>
      </fill>
    </odxf>
    <ndxf>
      <fill>
        <patternFill>
          <bgColor rgb="FFFFFF00"/>
        </patternFill>
      </fill>
    </ndxf>
  </rcc>
  <rcc rId="10761" sId="1" odxf="1" dxf="1" numFmtId="4">
    <nc r="G256">
      <v>0</v>
    </nc>
    <odxf>
      <fill>
        <patternFill>
          <bgColor theme="0"/>
        </patternFill>
      </fill>
    </odxf>
    <ndxf>
      <fill>
        <patternFill>
          <bgColor rgb="FFFFFF00"/>
        </patternFill>
      </fill>
    </ndxf>
  </rcc>
  <rcc rId="10762" sId="1" odxf="1" dxf="1" numFmtId="4">
    <nc r="G257">
      <v>0</v>
    </nc>
    <odxf>
      <fill>
        <patternFill>
          <bgColor theme="0"/>
        </patternFill>
      </fill>
    </odxf>
    <ndxf>
      <fill>
        <patternFill>
          <bgColor rgb="FFFFFF00"/>
        </patternFill>
      </fill>
    </ndxf>
  </rcc>
  <rcc rId="10763" sId="1" odxf="1" dxf="1" numFmtId="4">
    <nc r="G258">
      <v>0</v>
    </nc>
    <odxf>
      <fill>
        <patternFill>
          <bgColor theme="0"/>
        </patternFill>
      </fill>
    </odxf>
    <ndxf>
      <fill>
        <patternFill>
          <bgColor rgb="FFFFFF00"/>
        </patternFill>
      </fill>
    </ndxf>
  </rcc>
  <rcc rId="10764" sId="1" odxf="1" dxf="1" numFmtId="4">
    <nc r="G259">
      <v>0</v>
    </nc>
    <odxf>
      <fill>
        <patternFill>
          <bgColor theme="0"/>
        </patternFill>
      </fill>
    </odxf>
    <ndxf>
      <fill>
        <patternFill>
          <bgColor rgb="FFFFFF00"/>
        </patternFill>
      </fill>
    </ndxf>
  </rcc>
  <rcc rId="10765" sId="1" odxf="1" dxf="1" numFmtId="4">
    <nc r="G260">
      <v>0</v>
    </nc>
    <odxf>
      <fill>
        <patternFill>
          <bgColor theme="0"/>
        </patternFill>
      </fill>
    </odxf>
    <ndxf>
      <fill>
        <patternFill>
          <bgColor rgb="FFFFFF00"/>
        </patternFill>
      </fill>
    </ndxf>
  </rcc>
  <rcc rId="10766" sId="1" odxf="1" dxf="1" numFmtId="4">
    <nc r="G261">
      <v>0</v>
    </nc>
    <odxf>
      <fill>
        <patternFill>
          <bgColor theme="0"/>
        </patternFill>
      </fill>
    </odxf>
    <ndxf>
      <fill>
        <patternFill>
          <bgColor rgb="FFFFFF00"/>
        </patternFill>
      </fill>
    </ndxf>
  </rcc>
  <rcc rId="10767" sId="1" odxf="1" dxf="1" numFmtId="4">
    <nc r="G262">
      <v>0</v>
    </nc>
    <odxf>
      <fill>
        <patternFill>
          <bgColor theme="0"/>
        </patternFill>
      </fill>
    </odxf>
    <ndxf>
      <fill>
        <patternFill>
          <bgColor rgb="FFFFFF00"/>
        </patternFill>
      </fill>
    </ndxf>
  </rcc>
  <rcc rId="10768" sId="1" odxf="1" dxf="1" numFmtId="4">
    <nc r="G263">
      <v>0</v>
    </nc>
    <odxf>
      <fill>
        <patternFill>
          <bgColor theme="0"/>
        </patternFill>
      </fill>
    </odxf>
    <ndxf>
      <fill>
        <patternFill>
          <bgColor rgb="FFFFFF00"/>
        </patternFill>
      </fill>
    </ndxf>
  </rcc>
  <rcc rId="10769" sId="1" odxf="1" dxf="1" numFmtId="4">
    <nc r="G264">
      <v>0</v>
    </nc>
    <odxf>
      <fill>
        <patternFill>
          <bgColor theme="0"/>
        </patternFill>
      </fill>
    </odxf>
    <ndxf>
      <fill>
        <patternFill>
          <bgColor rgb="FFFFFF00"/>
        </patternFill>
      </fill>
    </ndxf>
  </rcc>
  <rcc rId="10770" sId="1" odxf="1" dxf="1" numFmtId="4">
    <nc r="G265">
      <v>0</v>
    </nc>
    <odxf>
      <fill>
        <patternFill>
          <bgColor theme="0"/>
        </patternFill>
      </fill>
    </odxf>
    <ndxf>
      <fill>
        <patternFill>
          <bgColor rgb="FFFFFF00"/>
        </patternFill>
      </fill>
    </ndxf>
  </rcc>
  <rcc rId="10771" sId="1" odxf="1" dxf="1" numFmtId="4">
    <nc r="G266">
      <v>0</v>
    </nc>
    <odxf>
      <fill>
        <patternFill>
          <bgColor theme="0"/>
        </patternFill>
      </fill>
    </odxf>
    <ndxf>
      <fill>
        <patternFill>
          <bgColor rgb="FFFFFF00"/>
        </patternFill>
      </fill>
    </ndxf>
  </rcc>
  <rcc rId="10772" sId="1" odxf="1" dxf="1" numFmtId="4">
    <nc r="G267">
      <v>0</v>
    </nc>
    <odxf>
      <fill>
        <patternFill>
          <bgColor theme="0"/>
        </patternFill>
      </fill>
    </odxf>
    <ndxf>
      <fill>
        <patternFill>
          <bgColor rgb="FFFFFF00"/>
        </patternFill>
      </fill>
    </ndxf>
  </rcc>
  <rcc rId="10773" sId="1" odxf="1" dxf="1" numFmtId="4">
    <nc r="G268">
      <v>0</v>
    </nc>
    <odxf>
      <fill>
        <patternFill>
          <bgColor theme="0"/>
        </patternFill>
      </fill>
    </odxf>
    <ndxf>
      <fill>
        <patternFill>
          <bgColor rgb="FFFFFF00"/>
        </patternFill>
      </fill>
    </ndxf>
  </rcc>
  <rcc rId="10774" sId="1" odxf="1" dxf="1" numFmtId="4">
    <nc r="G269">
      <v>12.7</v>
    </nc>
    <odxf>
      <fill>
        <patternFill>
          <bgColor theme="0"/>
        </patternFill>
      </fill>
    </odxf>
    <ndxf>
      <fill>
        <patternFill>
          <bgColor rgb="FFFFFF00"/>
        </patternFill>
      </fill>
    </ndxf>
  </rcc>
  <rcc rId="10775" sId="1" odxf="1" dxf="1" numFmtId="4">
    <nc r="G270">
      <v>0</v>
    </nc>
    <odxf>
      <fill>
        <patternFill>
          <bgColor theme="0"/>
        </patternFill>
      </fill>
    </odxf>
    <ndxf>
      <fill>
        <patternFill>
          <bgColor rgb="FFFFFF00"/>
        </patternFill>
      </fill>
    </ndxf>
  </rcc>
  <rcc rId="10776" sId="1" odxf="1" dxf="1" numFmtId="4">
    <nc r="G271">
      <v>0</v>
    </nc>
    <odxf>
      <fill>
        <patternFill>
          <bgColor theme="0"/>
        </patternFill>
      </fill>
    </odxf>
    <ndxf>
      <fill>
        <patternFill>
          <bgColor rgb="FFFFFF00"/>
        </patternFill>
      </fill>
    </ndxf>
  </rcc>
  <rcc rId="10777" sId="1" odxf="1" dxf="1" numFmtId="4">
    <nc r="G272">
      <v>0</v>
    </nc>
    <odxf>
      <fill>
        <patternFill>
          <bgColor theme="0"/>
        </patternFill>
      </fill>
    </odxf>
    <ndxf>
      <fill>
        <patternFill>
          <bgColor rgb="FFFFFF00"/>
        </patternFill>
      </fill>
    </ndxf>
  </rcc>
  <rcc rId="10778" sId="1" odxf="1" dxf="1" numFmtId="4">
    <nc r="G273">
      <v>0</v>
    </nc>
    <odxf>
      <fill>
        <patternFill>
          <bgColor theme="0"/>
        </patternFill>
      </fill>
    </odxf>
    <ndxf>
      <fill>
        <patternFill>
          <bgColor rgb="FFFFFF00"/>
        </patternFill>
      </fill>
    </ndxf>
  </rcc>
  <rcc rId="10779" sId="1" odxf="1" dxf="1" numFmtId="4">
    <nc r="G274">
      <v>0</v>
    </nc>
    <odxf>
      <fill>
        <patternFill>
          <bgColor theme="0"/>
        </patternFill>
      </fill>
    </odxf>
    <ndxf>
      <fill>
        <patternFill>
          <bgColor rgb="FFFFFF00"/>
        </patternFill>
      </fill>
    </ndxf>
  </rcc>
  <rcc rId="10780" sId="1" odxf="1" dxf="1" numFmtId="4">
    <nc r="G275">
      <v>0</v>
    </nc>
    <odxf>
      <fill>
        <patternFill>
          <bgColor theme="0"/>
        </patternFill>
      </fill>
    </odxf>
    <ndxf>
      <fill>
        <patternFill>
          <bgColor rgb="FFFFFF00"/>
        </patternFill>
      </fill>
    </ndxf>
  </rcc>
  <rcc rId="10781" sId="1" odxf="1" dxf="1" numFmtId="4">
    <nc r="G276">
      <v>0</v>
    </nc>
    <odxf>
      <fill>
        <patternFill>
          <bgColor theme="0"/>
        </patternFill>
      </fill>
    </odxf>
    <ndxf>
      <fill>
        <patternFill>
          <bgColor rgb="FFFFFF00"/>
        </patternFill>
      </fill>
    </ndxf>
  </rcc>
  <rcc rId="10782" sId="1" odxf="1" dxf="1" numFmtId="4">
    <nc r="G277">
      <v>0</v>
    </nc>
    <odxf>
      <fill>
        <patternFill>
          <bgColor theme="0"/>
        </patternFill>
      </fill>
    </odxf>
    <ndxf>
      <fill>
        <patternFill>
          <bgColor rgb="FFFFFF00"/>
        </patternFill>
      </fill>
    </ndxf>
  </rcc>
  <rcc rId="10783" sId="1" odxf="1" dxf="1" numFmtId="4">
    <nc r="G278">
      <v>0</v>
    </nc>
    <odxf>
      <fill>
        <patternFill>
          <bgColor theme="0"/>
        </patternFill>
      </fill>
    </odxf>
    <ndxf>
      <fill>
        <patternFill>
          <bgColor rgb="FFFFFF00"/>
        </patternFill>
      </fill>
    </ndxf>
  </rcc>
  <rcc rId="10784" sId="1" odxf="1" dxf="1" numFmtId="4">
    <nc r="G279">
      <v>0</v>
    </nc>
    <odxf>
      <fill>
        <patternFill>
          <bgColor theme="0"/>
        </patternFill>
      </fill>
    </odxf>
    <ndxf>
      <fill>
        <patternFill>
          <bgColor rgb="FFFFFF00"/>
        </patternFill>
      </fill>
    </ndxf>
  </rcc>
  <rcc rId="10785" sId="1" numFmtId="4">
    <nc r="G280">
      <v>3.3</v>
    </nc>
  </rcc>
  <rcc rId="10786" sId="1" odxf="1" dxf="1" numFmtId="4">
    <nc r="G281">
      <v>0</v>
    </nc>
    <odxf>
      <fill>
        <patternFill>
          <bgColor theme="0"/>
        </patternFill>
      </fill>
    </odxf>
    <ndxf>
      <fill>
        <patternFill>
          <bgColor rgb="FFFFFF00"/>
        </patternFill>
      </fill>
    </ndxf>
  </rcc>
  <rcc rId="10787" sId="1" odxf="1" dxf="1" numFmtId="4">
    <nc r="G282">
      <v>0</v>
    </nc>
    <odxf>
      <fill>
        <patternFill>
          <bgColor theme="0"/>
        </patternFill>
      </fill>
    </odxf>
    <ndxf>
      <fill>
        <patternFill>
          <bgColor rgb="FFFFFF00"/>
        </patternFill>
      </fill>
    </ndxf>
  </rcc>
  <rcc rId="10788" sId="1" odxf="1" dxf="1" numFmtId="4">
    <nc r="G283">
      <v>45.3</v>
    </nc>
    <odxf>
      <fill>
        <patternFill>
          <bgColor theme="0"/>
        </patternFill>
      </fill>
    </odxf>
    <ndxf>
      <fill>
        <patternFill>
          <bgColor rgb="FFFFFF00"/>
        </patternFill>
      </fill>
    </ndxf>
  </rcc>
  <rcc rId="10789" sId="1" odxf="1" dxf="1" numFmtId="4">
    <nc r="G284">
      <v>0</v>
    </nc>
    <odxf>
      <fill>
        <patternFill>
          <bgColor theme="0"/>
        </patternFill>
      </fill>
    </odxf>
    <ndxf>
      <fill>
        <patternFill>
          <bgColor rgb="FFFFFF00"/>
        </patternFill>
      </fill>
    </ndxf>
  </rcc>
  <rcc rId="10790" sId="1" odxf="1" dxf="1" numFmtId="4">
    <nc r="G285">
      <v>0</v>
    </nc>
    <odxf>
      <fill>
        <patternFill>
          <bgColor theme="0"/>
        </patternFill>
      </fill>
    </odxf>
    <ndxf>
      <fill>
        <patternFill>
          <bgColor rgb="FFFFFF00"/>
        </patternFill>
      </fill>
    </ndxf>
  </rcc>
  <rcc rId="10791" sId="1" odxf="1" dxf="1" numFmtId="4">
    <nc r="G286">
      <v>20</v>
    </nc>
    <odxf>
      <fill>
        <patternFill>
          <bgColor theme="0"/>
        </patternFill>
      </fill>
    </odxf>
    <ndxf>
      <fill>
        <patternFill>
          <bgColor rgb="FFFFFF00"/>
        </patternFill>
      </fill>
    </ndxf>
  </rcc>
  <rcc rId="10792" sId="1" odxf="1" dxf="1" numFmtId="4">
    <nc r="G287">
      <v>800.6</v>
    </nc>
    <odxf>
      <fill>
        <patternFill>
          <bgColor theme="0"/>
        </patternFill>
      </fill>
    </odxf>
    <ndxf>
      <fill>
        <patternFill>
          <bgColor rgb="FFFFFF00"/>
        </patternFill>
      </fill>
    </ndxf>
  </rcc>
  <rcc rId="10793" sId="1" odxf="1" dxf="1" numFmtId="4">
    <nc r="G288">
      <v>0</v>
    </nc>
    <odxf>
      <fill>
        <patternFill>
          <bgColor theme="0"/>
        </patternFill>
      </fill>
    </odxf>
    <ndxf>
      <fill>
        <patternFill>
          <bgColor rgb="FFFFFF00"/>
        </patternFill>
      </fill>
    </ndxf>
  </rcc>
  <rcc rId="10794" sId="1" odxf="1" dxf="1" numFmtId="4">
    <nc r="G289">
      <v>0.3</v>
    </nc>
    <odxf>
      <fill>
        <patternFill>
          <bgColor theme="0"/>
        </patternFill>
      </fill>
    </odxf>
    <ndxf>
      <fill>
        <patternFill>
          <bgColor rgb="FFFFFF00"/>
        </patternFill>
      </fill>
    </ndxf>
  </rcc>
  <rcc rId="10795" sId="1" odxf="1" dxf="1" numFmtId="4">
    <nc r="G290">
      <v>0</v>
    </nc>
    <odxf>
      <fill>
        <patternFill>
          <bgColor theme="0"/>
        </patternFill>
      </fill>
    </odxf>
    <ndxf>
      <fill>
        <patternFill>
          <bgColor rgb="FFFFFF00"/>
        </patternFill>
      </fill>
    </ndxf>
  </rcc>
  <rcc rId="10796" sId="1" odxf="1" dxf="1" numFmtId="4">
    <nc r="G291">
      <v>800.1</v>
    </nc>
    <odxf>
      <fill>
        <patternFill>
          <bgColor theme="0"/>
        </patternFill>
      </fill>
    </odxf>
    <ndxf>
      <fill>
        <patternFill>
          <bgColor rgb="FFFFFF00"/>
        </patternFill>
      </fill>
    </ndxf>
  </rcc>
  <rcc rId="10797" sId="1" odxf="1" dxf="1" numFmtId="4">
    <nc r="G292">
      <v>0</v>
    </nc>
    <odxf>
      <fill>
        <patternFill>
          <bgColor theme="0"/>
        </patternFill>
      </fill>
    </odxf>
    <ndxf>
      <fill>
        <patternFill>
          <bgColor rgb="FFFFFF00"/>
        </patternFill>
      </fill>
    </ndxf>
  </rcc>
  <rcc rId="10798" sId="1" odxf="1" dxf="1" numFmtId="4">
    <nc r="G293">
      <v>0</v>
    </nc>
    <odxf>
      <fill>
        <patternFill>
          <bgColor theme="0"/>
        </patternFill>
      </fill>
    </odxf>
    <ndxf>
      <fill>
        <patternFill>
          <bgColor rgb="FFFFFF00"/>
        </patternFill>
      </fill>
    </ndxf>
  </rcc>
  <rcc rId="10799" sId="1" odxf="1" dxf="1" numFmtId="4">
    <nc r="G294">
      <v>0</v>
    </nc>
    <odxf>
      <fill>
        <patternFill>
          <bgColor theme="0"/>
        </patternFill>
      </fill>
    </odxf>
    <ndxf>
      <fill>
        <patternFill>
          <bgColor rgb="FFFFFF00"/>
        </patternFill>
      </fill>
    </ndxf>
  </rcc>
  <rcc rId="10800" sId="1" odxf="1" dxf="1" numFmtId="4">
    <nc r="G295">
      <v>0</v>
    </nc>
    <odxf>
      <fill>
        <patternFill>
          <bgColor theme="0"/>
        </patternFill>
      </fill>
    </odxf>
    <ndxf>
      <fill>
        <patternFill>
          <bgColor rgb="FFFFFF00"/>
        </patternFill>
      </fill>
    </ndxf>
  </rcc>
  <rcc rId="10801" sId="1" odxf="1" dxf="1" numFmtId="4">
    <nc r="G296">
      <v>0</v>
    </nc>
    <odxf>
      <fill>
        <patternFill>
          <bgColor theme="0"/>
        </patternFill>
      </fill>
    </odxf>
    <ndxf>
      <fill>
        <patternFill>
          <bgColor rgb="FFFFFF00"/>
        </patternFill>
      </fill>
    </ndxf>
  </rcc>
  <rcc rId="10802" sId="1" odxf="1" dxf="1" numFmtId="4">
    <nc r="G297">
      <v>0</v>
    </nc>
    <odxf>
      <fill>
        <patternFill>
          <bgColor theme="0"/>
        </patternFill>
      </fill>
    </odxf>
    <ndxf>
      <fill>
        <patternFill>
          <bgColor rgb="FFFFFF00"/>
        </patternFill>
      </fill>
    </ndxf>
  </rcc>
  <rcc rId="10803" sId="1" odxf="1" dxf="1" numFmtId="4">
    <nc r="G298">
      <v>66</v>
    </nc>
    <odxf>
      <fill>
        <patternFill>
          <bgColor theme="0"/>
        </patternFill>
      </fill>
    </odxf>
    <ndxf>
      <fill>
        <patternFill>
          <bgColor rgb="FFFFFF00"/>
        </patternFill>
      </fill>
    </ndxf>
  </rcc>
  <rcc rId="10804" sId="1" odxf="1" dxf="1" numFmtId="4">
    <nc r="G299">
      <v>0</v>
    </nc>
    <odxf>
      <fill>
        <patternFill>
          <bgColor theme="0"/>
        </patternFill>
      </fill>
    </odxf>
    <ndxf>
      <fill>
        <patternFill>
          <bgColor rgb="FFFFFF00"/>
        </patternFill>
      </fill>
    </ndxf>
  </rcc>
  <rcc rId="10805" sId="1" odxf="1" dxf="1" numFmtId="4">
    <nc r="G300">
      <v>13</v>
    </nc>
    <odxf>
      <fill>
        <patternFill>
          <bgColor theme="0"/>
        </patternFill>
      </fill>
    </odxf>
    <ndxf>
      <fill>
        <patternFill>
          <bgColor rgb="FFFFFF00"/>
        </patternFill>
      </fill>
    </ndxf>
  </rcc>
  <rcc rId="10806" sId="1" odxf="1" dxf="1" numFmtId="4">
    <nc r="G301">
      <v>0</v>
    </nc>
    <odxf>
      <fill>
        <patternFill>
          <bgColor theme="0"/>
        </patternFill>
      </fill>
    </odxf>
    <ndxf>
      <fill>
        <patternFill>
          <bgColor rgb="FFFFFF00"/>
        </patternFill>
      </fill>
    </ndxf>
  </rcc>
  <rcc rId="10807" sId="1" odxf="1" dxf="1" numFmtId="4">
    <nc r="G302">
      <v>0</v>
    </nc>
    <odxf>
      <fill>
        <patternFill>
          <bgColor theme="0"/>
        </patternFill>
      </fill>
    </odxf>
    <ndxf>
      <fill>
        <patternFill>
          <bgColor rgb="FFFFFF00"/>
        </patternFill>
      </fill>
    </ndxf>
  </rcc>
  <rcc rId="10808" sId="1" odxf="1" dxf="1" numFmtId="4">
    <nc r="G303">
      <v>0</v>
    </nc>
    <odxf>
      <fill>
        <patternFill>
          <bgColor theme="0"/>
        </patternFill>
      </fill>
    </odxf>
    <ndxf>
      <fill>
        <patternFill>
          <bgColor rgb="FFFFFF00"/>
        </patternFill>
      </fill>
    </ndxf>
  </rcc>
  <rcc rId="10809" sId="1" odxf="1" dxf="1" numFmtId="4">
    <nc r="G304">
      <v>0</v>
    </nc>
    <odxf>
      <fill>
        <patternFill>
          <bgColor theme="0"/>
        </patternFill>
      </fill>
    </odxf>
    <ndxf>
      <fill>
        <patternFill>
          <bgColor rgb="FFFFFF00"/>
        </patternFill>
      </fill>
    </ndxf>
  </rcc>
  <rcc rId="10810" sId="1" odxf="1" dxf="1" numFmtId="4">
    <nc r="G305">
      <v>0</v>
    </nc>
    <odxf>
      <fill>
        <patternFill>
          <bgColor theme="0"/>
        </patternFill>
      </fill>
    </odxf>
    <ndxf>
      <fill>
        <patternFill>
          <bgColor rgb="FFFFFF00"/>
        </patternFill>
      </fill>
    </ndxf>
  </rcc>
  <rcc rId="10811" sId="1" odxf="1" dxf="1" numFmtId="4">
    <nc r="G306">
      <v>417.8</v>
    </nc>
    <odxf>
      <fill>
        <patternFill>
          <bgColor theme="0"/>
        </patternFill>
      </fill>
    </odxf>
    <ndxf>
      <fill>
        <patternFill>
          <bgColor rgb="FFFFFF00"/>
        </patternFill>
      </fill>
    </ndxf>
  </rcc>
  <rcc rId="10812" sId="1" odxf="1" dxf="1" numFmtId="4">
    <nc r="G307">
      <v>33.700000000000003</v>
    </nc>
    <odxf>
      <fill>
        <patternFill>
          <bgColor theme="0"/>
        </patternFill>
      </fill>
    </odxf>
    <ndxf>
      <fill>
        <patternFill>
          <bgColor rgb="FFFFFF00"/>
        </patternFill>
      </fill>
    </ndxf>
  </rcc>
  <rcc rId="10813" sId="1" odxf="1" dxf="1" numFmtId="4">
    <nc r="G308">
      <v>0</v>
    </nc>
    <odxf>
      <fill>
        <patternFill>
          <bgColor theme="0"/>
        </patternFill>
      </fill>
    </odxf>
    <ndxf>
      <fill>
        <patternFill>
          <bgColor rgb="FFFFFF00"/>
        </patternFill>
      </fill>
    </ndxf>
  </rcc>
  <rcc rId="10814" sId="1" odxf="1" dxf="1" numFmtId="4">
    <nc r="G309">
      <v>239.4</v>
    </nc>
    <odxf>
      <fill>
        <patternFill>
          <bgColor theme="0"/>
        </patternFill>
      </fill>
    </odxf>
    <ndxf>
      <fill>
        <patternFill>
          <bgColor rgb="FFFFFF00"/>
        </patternFill>
      </fill>
    </ndxf>
  </rcc>
  <rcc rId="10815" sId="1" odxf="1" dxf="1" numFmtId="4">
    <nc r="G310">
      <v>0</v>
    </nc>
    <odxf>
      <fill>
        <patternFill>
          <bgColor theme="0"/>
        </patternFill>
      </fill>
    </odxf>
    <ndxf>
      <fill>
        <patternFill>
          <bgColor rgb="FFFFFF00"/>
        </patternFill>
      </fill>
    </ndxf>
  </rcc>
  <rcc rId="10816" sId="1" odxf="1" dxf="1" numFmtId="4">
    <nc r="G311">
      <v>1.7</v>
    </nc>
    <odxf>
      <fill>
        <patternFill>
          <bgColor theme="0"/>
        </patternFill>
      </fill>
    </odxf>
    <ndxf>
      <fill>
        <patternFill>
          <bgColor rgb="FFFFFF00"/>
        </patternFill>
      </fill>
    </ndxf>
  </rcc>
  <rcc rId="10817" sId="1" odxf="1" dxf="1" numFmtId="4">
    <nc r="G312">
      <v>95</v>
    </nc>
    <odxf>
      <fill>
        <patternFill>
          <bgColor theme="0"/>
        </patternFill>
      </fill>
    </odxf>
    <ndxf>
      <fill>
        <patternFill>
          <bgColor rgb="FFFFFF00"/>
        </patternFill>
      </fill>
    </ndxf>
  </rcc>
  <rcc rId="10818" sId="1" odxf="1" dxf="1" numFmtId="4">
    <nc r="G313">
      <v>100</v>
    </nc>
    <odxf>
      <fill>
        <patternFill>
          <bgColor theme="0"/>
        </patternFill>
      </fill>
    </odxf>
    <ndxf>
      <fill>
        <patternFill>
          <bgColor rgb="FFFFFF00"/>
        </patternFill>
      </fill>
    </ndxf>
  </rcc>
  <rcc rId="10819" sId="1" odxf="1" dxf="1" numFmtId="4">
    <nc r="G314">
      <v>0</v>
    </nc>
    <odxf>
      <fill>
        <patternFill>
          <bgColor theme="0"/>
        </patternFill>
      </fill>
    </odxf>
    <ndxf>
      <fill>
        <patternFill>
          <bgColor rgb="FFFFFF00"/>
        </patternFill>
      </fill>
    </ndxf>
  </rcc>
  <rcc rId="10820" sId="1" odxf="1" dxf="1" numFmtId="4">
    <nc r="G315">
      <v>287.55</v>
    </nc>
    <odxf>
      <fill>
        <patternFill>
          <bgColor theme="0"/>
        </patternFill>
      </fill>
    </odxf>
    <ndxf>
      <fill>
        <patternFill>
          <bgColor rgb="FFFFFF00"/>
        </patternFill>
      </fill>
    </ndxf>
  </rcc>
  <rcc rId="10821" sId="1" odxf="1" dxf="1" numFmtId="4">
    <nc r="G316">
      <v>30.6</v>
    </nc>
    <odxf>
      <fill>
        <patternFill>
          <bgColor theme="0"/>
        </patternFill>
      </fill>
    </odxf>
    <ndxf>
      <fill>
        <patternFill>
          <bgColor rgb="FFFFFF00"/>
        </patternFill>
      </fill>
    </ndxf>
  </rcc>
  <rcc rId="10822" sId="1" odxf="1" dxf="1" numFmtId="4">
    <nc r="G317">
      <v>0</v>
    </nc>
    <odxf>
      <fill>
        <patternFill>
          <bgColor theme="0"/>
        </patternFill>
      </fill>
    </odxf>
    <ndxf>
      <fill>
        <patternFill>
          <bgColor rgb="FFFFFF00"/>
        </patternFill>
      </fill>
    </ndxf>
  </rcc>
  <rcc rId="10823" sId="1" odxf="1" dxf="1" numFmtId="4">
    <nc r="G318">
      <v>0</v>
    </nc>
    <odxf>
      <fill>
        <patternFill>
          <bgColor theme="0"/>
        </patternFill>
      </fill>
    </odxf>
    <ndxf>
      <fill>
        <patternFill>
          <bgColor rgb="FFFFFF00"/>
        </patternFill>
      </fill>
    </ndxf>
  </rcc>
  <rcc rId="10824" sId="1" odxf="1" dxf="1" numFmtId="4">
    <nc r="G319">
      <v>0</v>
    </nc>
    <odxf>
      <fill>
        <patternFill>
          <bgColor theme="0"/>
        </patternFill>
      </fill>
    </odxf>
    <ndxf>
      <fill>
        <patternFill>
          <bgColor rgb="FFFFFF00"/>
        </patternFill>
      </fill>
    </ndxf>
  </rcc>
  <rcc rId="10825" sId="1" odxf="1" dxf="1" numFmtId="4">
    <nc r="G320">
      <v>5.9</v>
    </nc>
    <odxf>
      <fill>
        <patternFill>
          <bgColor theme="0"/>
        </patternFill>
      </fill>
    </odxf>
    <ndxf>
      <fill>
        <patternFill>
          <bgColor rgb="FFFFFF00"/>
        </patternFill>
      </fill>
    </ndxf>
  </rcc>
  <rcc rId="10826" sId="1" odxf="1" dxf="1" numFmtId="4">
    <nc r="G321">
      <v>4</v>
    </nc>
    <odxf>
      <fill>
        <patternFill>
          <bgColor theme="0"/>
        </patternFill>
      </fill>
    </odxf>
    <ndxf>
      <fill>
        <patternFill>
          <bgColor rgb="FFFFFF00"/>
        </patternFill>
      </fill>
    </ndxf>
  </rcc>
  <rcc rId="10827" sId="1" odxf="1" dxf="1" numFmtId="4">
    <nc r="G322">
      <v>0</v>
    </nc>
    <odxf>
      <fill>
        <patternFill>
          <bgColor theme="0"/>
        </patternFill>
      </fill>
    </odxf>
    <ndxf>
      <fill>
        <patternFill>
          <bgColor rgb="FFFFFF00"/>
        </patternFill>
      </fill>
    </ndxf>
  </rcc>
  <rcc rId="10828" sId="1" odxf="1" dxf="1" numFmtId="4">
    <nc r="G323">
      <v>11.8</v>
    </nc>
    <odxf>
      <fill>
        <patternFill>
          <bgColor theme="0"/>
        </patternFill>
      </fill>
    </odxf>
    <ndxf>
      <fill>
        <patternFill>
          <bgColor rgb="FFFFFF00"/>
        </patternFill>
      </fill>
    </ndxf>
  </rcc>
  <rcc rId="10829" sId="1" odxf="1" dxf="1" numFmtId="4">
    <nc r="G324">
      <v>0</v>
    </nc>
    <odxf>
      <fill>
        <patternFill>
          <bgColor theme="0"/>
        </patternFill>
      </fill>
    </odxf>
    <ndxf>
      <fill>
        <patternFill>
          <bgColor rgb="FFFFFF00"/>
        </patternFill>
      </fill>
    </ndxf>
  </rcc>
  <rcc rId="10830" sId="1" odxf="1" dxf="1" numFmtId="4">
    <nc r="G325">
      <v>0</v>
    </nc>
    <odxf>
      <fill>
        <patternFill>
          <bgColor theme="0"/>
        </patternFill>
      </fill>
    </odxf>
    <ndxf>
      <fill>
        <patternFill>
          <bgColor rgb="FFFFFF00"/>
        </patternFill>
      </fill>
    </ndxf>
  </rcc>
  <rcc rId="10831" sId="1" odxf="1" dxf="1" numFmtId="4">
    <nc r="G326">
      <v>0</v>
    </nc>
    <odxf>
      <fill>
        <patternFill>
          <bgColor theme="0"/>
        </patternFill>
      </fill>
    </odxf>
    <ndxf>
      <fill>
        <patternFill>
          <bgColor rgb="FFFFFF00"/>
        </patternFill>
      </fill>
    </ndxf>
  </rcc>
  <rcc rId="10832" sId="1" odxf="1" dxf="1" numFmtId="4">
    <nc r="G327">
      <v>0</v>
    </nc>
    <odxf>
      <fill>
        <patternFill>
          <bgColor theme="0"/>
        </patternFill>
      </fill>
    </odxf>
    <ndxf>
      <fill>
        <patternFill>
          <bgColor rgb="FFFFFF00"/>
        </patternFill>
      </fill>
    </ndxf>
  </rcc>
  <rcc rId="10833" sId="1" odxf="1" dxf="1" numFmtId="4">
    <nc r="G328">
      <v>0</v>
    </nc>
    <odxf>
      <fill>
        <patternFill>
          <bgColor theme="0"/>
        </patternFill>
      </fill>
    </odxf>
    <ndxf>
      <fill>
        <patternFill>
          <bgColor rgb="FFFFFF00"/>
        </patternFill>
      </fill>
    </ndxf>
  </rcc>
  <rcc rId="10834" sId="1" odxf="1" dxf="1" numFmtId="4">
    <nc r="G329">
      <v>0</v>
    </nc>
    <odxf>
      <fill>
        <patternFill>
          <bgColor theme="0"/>
        </patternFill>
      </fill>
    </odxf>
    <ndxf>
      <fill>
        <patternFill>
          <bgColor rgb="FFFFFF00"/>
        </patternFill>
      </fill>
    </ndxf>
  </rcc>
  <rcc rId="10835" sId="1" odxf="1" dxf="1" numFmtId="4">
    <nc r="G330">
      <v>40.5</v>
    </nc>
    <odxf>
      <fill>
        <patternFill>
          <bgColor theme="0"/>
        </patternFill>
      </fill>
    </odxf>
    <ndxf>
      <fill>
        <patternFill>
          <bgColor rgb="FFFFFF00"/>
        </patternFill>
      </fill>
    </ndxf>
  </rcc>
  <rcc rId="10836" sId="1" odxf="1" dxf="1" numFmtId="4">
    <nc r="G331">
      <v>0</v>
    </nc>
    <odxf>
      <fill>
        <patternFill>
          <bgColor theme="0"/>
        </patternFill>
      </fill>
    </odxf>
    <ndxf>
      <fill>
        <patternFill>
          <bgColor rgb="FFFFFF00"/>
        </patternFill>
      </fill>
    </ndxf>
  </rcc>
  <rcc rId="10837" sId="1" odxf="1" dxf="1" numFmtId="4">
    <nc r="G332">
      <v>0</v>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838" sId="1" odxf="1" dxf="1" numFmtId="4">
    <nc r="G333">
      <v>0</v>
    </nc>
    <odxf>
      <fill>
        <patternFill>
          <bgColor theme="0"/>
        </patternFill>
      </fill>
    </odxf>
    <ndxf>
      <fill>
        <patternFill>
          <bgColor rgb="FFFFFF00"/>
        </patternFill>
      </fill>
    </ndxf>
  </rcc>
  <rcc rId="10839" sId="1" odxf="1" dxf="1" numFmtId="4">
    <nc r="G334">
      <v>0</v>
    </nc>
    <odxf>
      <fill>
        <patternFill>
          <bgColor theme="0"/>
        </patternFill>
      </fill>
    </odxf>
    <ndxf>
      <fill>
        <patternFill>
          <bgColor rgb="FFFFFF00"/>
        </patternFill>
      </fill>
    </ndxf>
  </rcc>
  <rcc rId="10840" sId="1" odxf="1" dxf="1" numFmtId="4">
    <nc r="G335">
      <v>0</v>
    </nc>
    <odxf>
      <fill>
        <patternFill>
          <bgColor theme="0"/>
        </patternFill>
      </fill>
    </odxf>
    <ndxf>
      <fill>
        <patternFill>
          <bgColor rgb="FFFFFF00"/>
        </patternFill>
      </fill>
    </ndxf>
  </rcc>
  <rcc rId="10841" sId="1" odxf="1" dxf="1" numFmtId="4">
    <nc r="G336">
      <v>0</v>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842" sId="1" odxf="1" dxf="1" numFmtId="4">
    <nc r="G337">
      <v>0</v>
    </nc>
    <odxf>
      <fill>
        <patternFill>
          <bgColor theme="0"/>
        </patternFill>
      </fill>
    </odxf>
    <ndxf>
      <fill>
        <patternFill>
          <bgColor rgb="FFFFFF00"/>
        </patternFill>
      </fill>
    </ndxf>
  </rcc>
  <rcc rId="10843" sId="1" odxf="1" dxf="1" numFmtId="4">
    <nc r="G338">
      <v>0</v>
    </nc>
    <odxf>
      <fill>
        <patternFill>
          <bgColor theme="0"/>
        </patternFill>
      </fill>
    </odxf>
    <ndxf>
      <fill>
        <patternFill>
          <bgColor rgb="FFFFFF00"/>
        </patternFill>
      </fill>
    </ndxf>
  </rcc>
  <rcc rId="10844" sId="1" odxf="1" dxf="1" numFmtId="4">
    <nc r="G339">
      <v>133.30000000000001</v>
    </nc>
    <odxf>
      <fill>
        <patternFill>
          <bgColor theme="0"/>
        </patternFill>
      </fill>
    </odxf>
    <ndxf>
      <fill>
        <patternFill>
          <bgColor rgb="FFFFFF00"/>
        </patternFill>
      </fill>
    </ndxf>
  </rcc>
  <rcc rId="10845" sId="1" odxf="1" dxf="1" numFmtId="4">
    <nc r="G340">
      <v>0</v>
    </nc>
    <odxf>
      <fill>
        <patternFill>
          <bgColor theme="0"/>
        </patternFill>
      </fill>
    </odxf>
    <ndxf>
      <fill>
        <patternFill>
          <bgColor rgb="FFFFFF00"/>
        </patternFill>
      </fill>
    </ndxf>
  </rcc>
  <rcc rId="10846" sId="1" odxf="1" dxf="1" numFmtId="4">
    <nc r="G341">
      <v>1.3</v>
    </nc>
    <odxf>
      <fill>
        <patternFill>
          <bgColor theme="0"/>
        </patternFill>
      </fill>
    </odxf>
    <ndxf>
      <fill>
        <patternFill>
          <bgColor rgb="FFFFFF00"/>
        </patternFill>
      </fill>
    </ndxf>
  </rcc>
  <rcc rId="10847" sId="1" odxf="1" dxf="1" numFmtId="4">
    <nc r="G342">
      <v>0</v>
    </nc>
    <odxf>
      <fill>
        <patternFill>
          <bgColor theme="0"/>
        </patternFill>
      </fill>
    </odxf>
    <ndxf>
      <fill>
        <patternFill>
          <bgColor rgb="FFFFFF00"/>
        </patternFill>
      </fill>
    </ndxf>
  </rcc>
  <rcc rId="10848" sId="1" odxf="1" dxf="1" numFmtId="4">
    <nc r="G343">
      <v>1750.3</v>
    </nc>
    <odxf>
      <fill>
        <patternFill>
          <bgColor theme="0"/>
        </patternFill>
      </fill>
    </odxf>
    <ndxf>
      <fill>
        <patternFill>
          <bgColor rgb="FFFFFF00"/>
        </patternFill>
      </fill>
    </ndxf>
  </rcc>
  <rcc rId="10849" sId="1" odxf="1" dxf="1" numFmtId="4">
    <nc r="G344">
      <v>0</v>
    </nc>
    <odxf>
      <fill>
        <patternFill>
          <bgColor theme="0"/>
        </patternFill>
      </fill>
    </odxf>
    <ndxf>
      <fill>
        <patternFill>
          <bgColor rgb="FFFFFF00"/>
        </patternFill>
      </fill>
    </ndxf>
  </rcc>
  <rcc rId="10850" sId="1" odxf="1" dxf="1" numFmtId="4">
    <nc r="G345">
      <v>0</v>
    </nc>
    <odxf>
      <fill>
        <patternFill>
          <bgColor theme="0"/>
        </patternFill>
      </fill>
    </odxf>
    <ndxf>
      <fill>
        <patternFill>
          <bgColor rgb="FFFFFF00"/>
        </patternFill>
      </fill>
    </ndxf>
  </rcc>
  <rcc rId="10851" sId="1" odxf="1" dxf="1" numFmtId="4">
    <nc r="G346">
      <v>1</v>
    </nc>
    <odxf>
      <fill>
        <patternFill>
          <bgColor theme="0"/>
        </patternFill>
      </fill>
    </odxf>
    <ndxf>
      <fill>
        <patternFill>
          <bgColor rgb="FFFFFF00"/>
        </patternFill>
      </fill>
    </ndxf>
  </rcc>
  <rcc rId="10852" sId="1" odxf="1" dxf="1" numFmtId="4">
    <nc r="G347">
      <v>6</v>
    </nc>
    <odxf>
      <fill>
        <patternFill>
          <bgColor theme="0"/>
        </patternFill>
      </fill>
    </odxf>
    <ndxf>
      <fill>
        <patternFill>
          <bgColor rgb="FFFFFF00"/>
        </patternFill>
      </fill>
    </ndxf>
  </rcc>
  <rcc rId="10853" sId="1" odxf="1" dxf="1" numFmtId="4">
    <nc r="G348">
      <v>0</v>
    </nc>
    <odxf>
      <fill>
        <patternFill>
          <bgColor theme="0"/>
        </patternFill>
      </fill>
    </odxf>
    <ndxf>
      <fill>
        <patternFill>
          <bgColor rgb="FFFFFF00"/>
        </patternFill>
      </fill>
    </ndxf>
  </rcc>
  <rcc rId="10854" sId="1" odxf="1" dxf="1" numFmtId="4">
    <nc r="G349">
      <v>26.8</v>
    </nc>
    <odxf>
      <fill>
        <patternFill>
          <bgColor theme="0"/>
        </patternFill>
      </fill>
    </odxf>
    <ndxf>
      <fill>
        <patternFill>
          <bgColor rgb="FFFFFF00"/>
        </patternFill>
      </fill>
    </ndxf>
  </rcc>
  <rcc rId="10855" sId="1" odxf="1" dxf="1" numFmtId="4">
    <nc r="G350">
      <v>0</v>
    </nc>
    <odxf>
      <fill>
        <patternFill>
          <bgColor theme="0"/>
        </patternFill>
      </fill>
    </odxf>
    <ndxf>
      <fill>
        <patternFill>
          <bgColor rgb="FFFFFF00"/>
        </patternFill>
      </fill>
    </ndxf>
  </rcc>
  <rcc rId="10856" sId="1" odxf="1" dxf="1" numFmtId="4">
    <nc r="G351">
      <v>17</v>
    </nc>
    <odxf>
      <fill>
        <patternFill>
          <bgColor theme="0"/>
        </patternFill>
      </fill>
    </odxf>
    <ndxf>
      <fill>
        <patternFill>
          <bgColor rgb="FFFFFF00"/>
        </patternFill>
      </fill>
    </ndxf>
  </rcc>
  <rcc rId="10857" sId="1" odxf="1" dxf="1" numFmtId="4">
    <nc r="G352">
      <v>59.9</v>
    </nc>
    <odxf>
      <fill>
        <patternFill>
          <bgColor theme="0"/>
        </patternFill>
      </fill>
    </odxf>
    <ndxf>
      <fill>
        <patternFill>
          <bgColor rgb="FFFFFF00"/>
        </patternFill>
      </fill>
    </ndxf>
  </rcc>
  <rcc rId="10858" sId="1" odxf="1" dxf="1" numFmtId="4">
    <nc r="G353">
      <v>34.15</v>
    </nc>
    <odxf>
      <fill>
        <patternFill>
          <bgColor theme="0"/>
        </patternFill>
      </fill>
    </odxf>
    <ndxf>
      <fill>
        <patternFill>
          <bgColor rgb="FFFFFF00"/>
        </patternFill>
      </fill>
    </ndxf>
  </rcc>
  <rcc rId="10859" sId="1" odxf="1" dxf="1" numFmtId="4">
    <nc r="G354">
      <v>61.8</v>
    </nc>
    <odxf>
      <fill>
        <patternFill patternType="none">
          <bgColor indexed="65"/>
        </patternFill>
      </fill>
    </odxf>
    <ndxf>
      <fill>
        <patternFill patternType="solid">
          <bgColor rgb="FFFFFF00"/>
        </patternFill>
      </fill>
    </ndxf>
  </rcc>
  <rcc rId="10860" sId="1" odxf="1" dxf="1" numFmtId="4">
    <nc r="G355">
      <v>0</v>
    </nc>
    <odxf>
      <fill>
        <patternFill>
          <bgColor theme="0"/>
        </patternFill>
      </fill>
    </odxf>
    <ndxf>
      <fill>
        <patternFill>
          <bgColor rgb="FFFFFF00"/>
        </patternFill>
      </fill>
    </ndxf>
  </rcc>
  <rcc rId="10861" sId="1" odxf="1" dxf="1" numFmtId="4">
    <nc r="G356">
      <v>3666.8</v>
    </nc>
    <odxf>
      <fill>
        <patternFill>
          <bgColor theme="0"/>
        </patternFill>
      </fill>
    </odxf>
    <ndxf>
      <fill>
        <patternFill>
          <bgColor rgb="FFFFFF00"/>
        </patternFill>
      </fill>
    </ndxf>
  </rcc>
  <rcc rId="10862" sId="1" odxf="1" dxf="1" numFmtId="4">
    <nc r="G357">
      <v>445</v>
    </nc>
    <odxf>
      <fill>
        <patternFill>
          <bgColor theme="0"/>
        </patternFill>
      </fill>
    </odxf>
    <ndxf>
      <fill>
        <patternFill>
          <bgColor rgb="FFFFFF00"/>
        </patternFill>
      </fill>
    </ndxf>
  </rcc>
  <rcc rId="10863" sId="1" odxf="1" dxf="1" numFmtId="4">
    <nc r="G358">
      <v>41.4</v>
    </nc>
    <odxf>
      <fill>
        <patternFill>
          <bgColor theme="0"/>
        </patternFill>
      </fill>
    </odxf>
    <ndxf>
      <fill>
        <patternFill>
          <bgColor rgb="FFFFFF00"/>
        </patternFill>
      </fill>
    </ndxf>
  </rcc>
  <rcc rId="10864" sId="1" odxf="1" dxf="1" numFmtId="4">
    <nc r="G359">
      <v>22</v>
    </nc>
    <odxf>
      <fill>
        <patternFill>
          <bgColor theme="0"/>
        </patternFill>
      </fill>
    </odxf>
    <ndxf>
      <fill>
        <patternFill>
          <bgColor rgb="FFFFFF00"/>
        </patternFill>
      </fill>
    </ndxf>
  </rcc>
  <rcc rId="10865" sId="1" odxf="1" dxf="1" numFmtId="4">
    <nc r="G360">
      <v>0</v>
    </nc>
    <odxf>
      <fill>
        <patternFill>
          <bgColor theme="0"/>
        </patternFill>
      </fill>
    </odxf>
    <ndxf>
      <fill>
        <patternFill>
          <bgColor rgb="FFFFFF00"/>
        </patternFill>
      </fill>
    </ndxf>
  </rcc>
  <rcc rId="10866" sId="1" odxf="1" dxf="1" numFmtId="4">
    <nc r="G361">
      <v>0</v>
    </nc>
    <odxf>
      <fill>
        <patternFill>
          <bgColor theme="0"/>
        </patternFill>
      </fill>
    </odxf>
    <ndxf>
      <fill>
        <patternFill>
          <bgColor rgb="FFFFFF00"/>
        </patternFill>
      </fill>
    </ndxf>
  </rcc>
  <rcc rId="10867" sId="1" odxf="1" dxf="1" numFmtId="4">
    <nc r="G362">
      <v>0</v>
    </nc>
    <odxf>
      <fill>
        <patternFill>
          <bgColor theme="0"/>
        </patternFill>
      </fill>
    </odxf>
    <ndxf>
      <fill>
        <patternFill>
          <bgColor rgb="FFFFFF00"/>
        </patternFill>
      </fill>
    </ndxf>
  </rcc>
  <rcc rId="10868" sId="1" odxf="1" dxf="1" numFmtId="4">
    <nc r="G363">
      <v>0</v>
    </nc>
    <odxf>
      <fill>
        <patternFill>
          <bgColor theme="0"/>
        </patternFill>
      </fill>
    </odxf>
    <ndxf>
      <fill>
        <patternFill>
          <bgColor rgb="FFFFFF00"/>
        </patternFill>
      </fill>
    </ndxf>
  </rcc>
  <rcc rId="10869" sId="1" odxf="1" dxf="1" numFmtId="4">
    <nc r="G364">
      <v>0</v>
    </nc>
    <odxf>
      <fill>
        <patternFill>
          <bgColor theme="0"/>
        </patternFill>
      </fill>
    </odxf>
    <ndxf>
      <fill>
        <patternFill>
          <bgColor rgb="FFFFFF00"/>
        </patternFill>
      </fill>
    </ndxf>
  </rcc>
  <rcc rId="10870" sId="1" odxf="1" dxf="1" numFmtId="4">
    <nc r="G365">
      <v>207.8</v>
    </nc>
    <odxf>
      <fill>
        <patternFill>
          <bgColor theme="0"/>
        </patternFill>
      </fill>
    </odxf>
    <ndxf>
      <fill>
        <patternFill>
          <bgColor rgb="FFFFFF00"/>
        </patternFill>
      </fill>
    </ndxf>
  </rcc>
  <rcc rId="10871" sId="1" odxf="1" dxf="1" numFmtId="4">
    <nc r="G366">
      <v>0</v>
    </nc>
    <odxf>
      <fill>
        <patternFill>
          <bgColor theme="0"/>
        </patternFill>
      </fill>
    </odxf>
    <ndxf>
      <fill>
        <patternFill>
          <bgColor rgb="FFFFFF00"/>
        </patternFill>
      </fill>
    </ndxf>
  </rcc>
  <rcc rId="10872" sId="1" odxf="1" dxf="1" numFmtId="4">
    <nc r="G367">
      <v>0</v>
    </nc>
    <odxf>
      <fill>
        <patternFill>
          <bgColor theme="0"/>
        </patternFill>
      </fill>
    </odxf>
    <ndxf>
      <fill>
        <patternFill>
          <bgColor rgb="FFFFFF00"/>
        </patternFill>
      </fill>
    </ndxf>
  </rcc>
  <rcc rId="10873" sId="1" odxf="1" dxf="1" numFmtId="4">
    <nc r="G368">
      <v>0</v>
    </nc>
    <odxf>
      <fill>
        <patternFill>
          <bgColor theme="0"/>
        </patternFill>
      </fill>
    </odxf>
    <ndxf>
      <fill>
        <patternFill>
          <bgColor rgb="FFFFFF00"/>
        </patternFill>
      </fill>
    </ndxf>
  </rcc>
  <rcc rId="10874" sId="1" odxf="1" dxf="1" numFmtId="4">
    <nc r="G369">
      <v>0</v>
    </nc>
    <odxf>
      <fill>
        <patternFill>
          <bgColor theme="0"/>
        </patternFill>
      </fill>
    </odxf>
    <ndxf>
      <fill>
        <patternFill>
          <bgColor rgb="FFFFFF00"/>
        </patternFill>
      </fill>
    </ndxf>
  </rcc>
  <rcc rId="10875" sId="1" odxf="1" dxf="1" numFmtId="4">
    <nc r="G370">
      <v>76.400000000000006</v>
    </nc>
    <odxf>
      <fill>
        <patternFill>
          <bgColor theme="0"/>
        </patternFill>
      </fill>
    </odxf>
    <ndxf>
      <fill>
        <patternFill>
          <bgColor rgb="FFFFFF00"/>
        </patternFill>
      </fill>
    </ndxf>
  </rcc>
  <rcc rId="10876" sId="1" odxf="1" dxf="1" numFmtId="4">
    <nc r="G371">
      <v>0</v>
    </nc>
    <odxf>
      <fill>
        <patternFill>
          <bgColor theme="0"/>
        </patternFill>
      </fill>
    </odxf>
    <ndxf>
      <fill>
        <patternFill>
          <bgColor rgb="FFFFFF00"/>
        </patternFill>
      </fill>
    </ndxf>
  </rcc>
  <rcc rId="10877" sId="1" odxf="1" dxf="1" numFmtId="4">
    <nc r="G372">
      <v>0.9</v>
    </nc>
    <odxf>
      <font>
        <sz val="9"/>
        <name val="Times New Roman"/>
        <scheme val="none"/>
      </font>
      <fill>
        <patternFill>
          <bgColor theme="0"/>
        </patternFill>
      </fill>
    </odxf>
    <ndxf>
      <font>
        <sz val="9"/>
        <color auto="1"/>
        <name val="Times New Roman"/>
        <scheme val="none"/>
      </font>
      <fill>
        <patternFill>
          <bgColor rgb="FFFFFF00"/>
        </patternFill>
      </fill>
    </ndxf>
  </rcc>
  <rcc rId="10878" sId="1" odxf="1" dxf="1" numFmtId="4">
    <nc r="G373">
      <v>0</v>
    </nc>
    <odxf>
      <fill>
        <patternFill>
          <bgColor theme="0"/>
        </patternFill>
      </fill>
    </odxf>
    <ndxf>
      <fill>
        <patternFill>
          <bgColor rgb="FFFFFF00"/>
        </patternFill>
      </fill>
    </ndxf>
  </rcc>
  <rcc rId="10879" sId="1" odxf="1" dxf="1" numFmtId="4">
    <nc r="G374">
      <v>0</v>
    </nc>
    <odxf>
      <fill>
        <patternFill>
          <bgColor theme="0"/>
        </patternFill>
      </fill>
    </odxf>
    <ndxf>
      <fill>
        <patternFill>
          <bgColor rgb="FFFFFF00"/>
        </patternFill>
      </fill>
    </ndxf>
  </rcc>
  <rcc rId="10880" sId="1" odxf="1" dxf="1" numFmtId="4">
    <nc r="G375">
      <v>0</v>
    </nc>
    <odxf>
      <fill>
        <patternFill>
          <bgColor theme="0"/>
        </patternFill>
      </fill>
    </odxf>
    <ndxf>
      <fill>
        <patternFill>
          <bgColor rgb="FFFFFF00"/>
        </patternFill>
      </fill>
    </ndxf>
  </rcc>
  <rcc rId="10881" sId="1" odxf="1" dxf="1" numFmtId="4">
    <nc r="G376">
      <v>0</v>
    </nc>
    <odxf>
      <fill>
        <patternFill>
          <bgColor theme="0"/>
        </patternFill>
      </fill>
    </odxf>
    <ndxf>
      <fill>
        <patternFill>
          <bgColor rgb="FFFFFF00"/>
        </patternFill>
      </fill>
    </ndxf>
  </rcc>
  <rcc rId="10882" sId="1" odxf="1" dxf="1" numFmtId="4">
    <nc r="G377">
      <v>27.2</v>
    </nc>
    <odxf>
      <fill>
        <patternFill>
          <bgColor theme="0"/>
        </patternFill>
      </fill>
    </odxf>
    <ndxf>
      <fill>
        <patternFill>
          <bgColor rgb="FFFFFF00"/>
        </patternFill>
      </fill>
    </ndxf>
  </rcc>
  <rcc rId="10883" sId="1" odxf="1" dxf="1" numFmtId="4">
    <nc r="G378">
      <v>0</v>
    </nc>
    <odxf>
      <fill>
        <patternFill>
          <bgColor theme="0"/>
        </patternFill>
      </fill>
    </odxf>
    <ndxf>
      <fill>
        <patternFill>
          <bgColor rgb="FFFFFF00"/>
        </patternFill>
      </fill>
    </ndxf>
  </rcc>
  <rcc rId="10884" sId="1" odxf="1" dxf="1" numFmtId="4">
    <nc r="G379">
      <v>172.3</v>
    </nc>
    <odxf>
      <fill>
        <patternFill>
          <bgColor theme="0"/>
        </patternFill>
      </fill>
    </odxf>
    <ndxf>
      <fill>
        <patternFill>
          <bgColor rgb="FFFFFF00"/>
        </patternFill>
      </fill>
    </ndxf>
  </rcc>
  <rcc rId="10885" sId="1" odxf="1" dxf="1" numFmtId="4">
    <nc r="G380">
      <v>13.2</v>
    </nc>
    <odxf>
      <fill>
        <patternFill>
          <bgColor theme="0"/>
        </patternFill>
      </fill>
    </odxf>
    <ndxf>
      <fill>
        <patternFill>
          <bgColor rgb="FFFFFF00"/>
        </patternFill>
      </fill>
    </ndxf>
  </rcc>
  <rcc rId="10886" sId="1" odxf="1" dxf="1" numFmtId="4">
    <nc r="G381">
      <v>1.7</v>
    </nc>
    <odxf>
      <fill>
        <patternFill>
          <bgColor theme="0"/>
        </patternFill>
      </fill>
    </odxf>
    <ndxf>
      <fill>
        <patternFill>
          <bgColor rgb="FFFFFF00"/>
        </patternFill>
      </fill>
    </ndxf>
  </rcc>
  <rcc rId="10887" sId="1" odxf="1" dxf="1" numFmtId="4">
    <nc r="G382">
      <v>80.2</v>
    </nc>
    <odxf>
      <fill>
        <patternFill>
          <bgColor theme="0"/>
        </patternFill>
      </fill>
    </odxf>
    <ndxf>
      <fill>
        <patternFill>
          <bgColor rgb="FFFFFF00"/>
        </patternFill>
      </fill>
    </ndxf>
  </rcc>
  <rcc rId="10888" sId="1" odxf="1" dxf="1" numFmtId="4">
    <nc r="G383">
      <v>0</v>
    </nc>
    <odxf>
      <fill>
        <patternFill>
          <bgColor theme="0"/>
        </patternFill>
      </fill>
    </odxf>
    <ndxf>
      <fill>
        <patternFill>
          <bgColor rgb="FFFFFF00"/>
        </patternFill>
      </fill>
    </ndxf>
  </rcc>
  <rcc rId="10889" sId="1" odxf="1" dxf="1" numFmtId="4">
    <nc r="G384">
      <v>72.3</v>
    </nc>
    <odxf>
      <fill>
        <patternFill>
          <bgColor theme="0"/>
        </patternFill>
      </fill>
    </odxf>
    <ndxf>
      <fill>
        <patternFill>
          <bgColor rgb="FFFFFF00"/>
        </patternFill>
      </fill>
    </ndxf>
  </rcc>
  <rcc rId="10890" sId="1" odxf="1" dxf="1" numFmtId="4">
    <nc r="G385">
      <v>0</v>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891" sId="1" odxf="1" dxf="1" numFmtId="4">
    <nc r="G386">
      <v>0</v>
    </nc>
    <odxf>
      <fill>
        <patternFill>
          <bgColor theme="0"/>
        </patternFill>
      </fill>
    </odxf>
    <ndxf>
      <fill>
        <patternFill>
          <bgColor rgb="FFFFFF00"/>
        </patternFill>
      </fill>
    </ndxf>
  </rcc>
  <rcc rId="10892" sId="1" odxf="1" dxf="1" numFmtId="4">
    <nc r="G387">
      <v>0</v>
    </nc>
    <odxf>
      <fill>
        <patternFill>
          <bgColor theme="0"/>
        </patternFill>
      </fill>
    </odxf>
    <ndxf>
      <fill>
        <patternFill>
          <bgColor rgb="FFFFFF00"/>
        </patternFill>
      </fill>
    </ndxf>
  </rcc>
  <rcc rId="10893" sId="1" odxf="1" dxf="1" numFmtId="4">
    <nc r="G388">
      <v>11</v>
    </nc>
    <odxf>
      <fill>
        <patternFill>
          <bgColor theme="0"/>
        </patternFill>
      </fill>
    </odxf>
    <ndxf>
      <fill>
        <patternFill>
          <bgColor rgb="FFFFFF00"/>
        </patternFill>
      </fill>
    </ndxf>
  </rcc>
  <rcc rId="10894" sId="1" odxf="1" dxf="1" numFmtId="4">
    <nc r="G389">
      <v>2</v>
    </nc>
    <odxf>
      <fill>
        <patternFill>
          <bgColor theme="0"/>
        </patternFill>
      </fill>
    </odxf>
    <ndxf>
      <fill>
        <patternFill>
          <bgColor rgb="FFFFFF00"/>
        </patternFill>
      </fill>
    </ndxf>
  </rcc>
  <rcc rId="10895" sId="1" odxf="1" dxf="1" numFmtId="4">
    <nc r="G390">
      <v>0</v>
    </nc>
    <odxf>
      <fill>
        <patternFill>
          <bgColor theme="0"/>
        </patternFill>
      </fill>
    </odxf>
    <ndxf>
      <fill>
        <patternFill>
          <bgColor rgb="FFFFFF00"/>
        </patternFill>
      </fill>
    </ndxf>
  </rcc>
  <rcc rId="10896" sId="1" odxf="1" dxf="1" numFmtId="4">
    <nc r="G391">
      <v>8363</v>
    </nc>
    <odxf>
      <fill>
        <patternFill>
          <bgColor theme="0"/>
        </patternFill>
      </fill>
    </odxf>
    <ndxf>
      <fill>
        <patternFill>
          <bgColor rgb="FFFFFF00"/>
        </patternFill>
      </fill>
    </ndxf>
  </rcc>
  <rcc rId="10897" sId="1" odxf="1" dxf="1" numFmtId="4">
    <nc r="G392">
      <v>0</v>
    </nc>
    <odxf>
      <fill>
        <patternFill>
          <bgColor theme="0"/>
        </patternFill>
      </fill>
    </odxf>
    <ndxf>
      <fill>
        <patternFill>
          <bgColor rgb="FFFFFF00"/>
        </patternFill>
      </fill>
    </ndxf>
  </rcc>
  <rcc rId="10898" sId="1" odxf="1" dxf="1" numFmtId="4">
    <nc r="G393">
      <v>40</v>
    </nc>
    <odxf>
      <fill>
        <patternFill>
          <bgColor theme="0"/>
        </patternFill>
      </fill>
    </odxf>
    <ndxf>
      <fill>
        <patternFill>
          <bgColor rgb="FFFFFF00"/>
        </patternFill>
      </fill>
    </ndxf>
  </rcc>
  <rcc rId="10899" sId="1" odxf="1" dxf="1" numFmtId="4">
    <nc r="G394">
      <v>0</v>
    </nc>
    <odxf>
      <fill>
        <patternFill>
          <bgColor theme="0"/>
        </patternFill>
      </fill>
    </odxf>
    <ndxf>
      <fill>
        <patternFill>
          <bgColor rgb="FFFFFF00"/>
        </patternFill>
      </fill>
    </ndxf>
  </rcc>
  <rcc rId="10900" sId="1" odxf="1" dxf="1" numFmtId="4">
    <nc r="G395">
      <v>0</v>
    </nc>
    <odxf>
      <fill>
        <patternFill>
          <bgColor theme="0"/>
        </patternFill>
      </fill>
    </odxf>
    <ndxf>
      <fill>
        <patternFill>
          <bgColor rgb="FFFFFF00"/>
        </patternFill>
      </fill>
    </ndxf>
  </rcc>
  <rcc rId="10901" sId="1" numFmtId="4">
    <nc r="G396">
      <v>282.60000000000002</v>
    </nc>
  </rcc>
  <rcc rId="10902" sId="1" odxf="1" dxf="1" numFmtId="4">
    <nc r="G397">
      <v>0</v>
    </nc>
    <odxf>
      <fill>
        <patternFill>
          <bgColor theme="0"/>
        </patternFill>
      </fill>
    </odxf>
    <ndxf>
      <fill>
        <patternFill>
          <bgColor rgb="FFFFFF00"/>
        </patternFill>
      </fill>
    </ndxf>
  </rcc>
  <rcc rId="10903" sId="1" odxf="1" dxf="1" numFmtId="4">
    <nc r="G398">
      <v>0</v>
    </nc>
    <odxf>
      <fill>
        <patternFill>
          <bgColor theme="0"/>
        </patternFill>
      </fill>
    </odxf>
    <ndxf>
      <fill>
        <patternFill>
          <bgColor rgb="FFFFFF00"/>
        </patternFill>
      </fill>
    </ndxf>
  </rcc>
  <rcc rId="10904" sId="1" odxf="1" dxf="1" numFmtId="4">
    <nc r="G399">
      <v>227.1</v>
    </nc>
    <odxf>
      <fill>
        <patternFill>
          <bgColor theme="0"/>
        </patternFill>
      </fill>
    </odxf>
    <ndxf>
      <fill>
        <patternFill>
          <bgColor rgb="FFFFFF00"/>
        </patternFill>
      </fill>
    </ndxf>
  </rcc>
  <rcc rId="10905" sId="1" odxf="1" dxf="1" numFmtId="4">
    <nc r="G400">
      <v>62</v>
    </nc>
    <odxf>
      <fill>
        <patternFill>
          <bgColor theme="0"/>
        </patternFill>
      </fill>
    </odxf>
    <ndxf>
      <fill>
        <patternFill>
          <bgColor rgb="FFFFFF00"/>
        </patternFill>
      </fill>
    </ndxf>
  </rcc>
  <rcc rId="10906" sId="1" odxf="1" dxf="1" numFmtId="4">
    <nc r="G401">
      <v>0</v>
    </nc>
    <odxf>
      <font>
        <sz val="9"/>
        <name val="Times New Roman"/>
        <scheme val="none"/>
      </font>
      <fill>
        <patternFill>
          <bgColor theme="0"/>
        </patternFill>
      </fill>
    </odxf>
    <ndxf>
      <font>
        <sz val="9"/>
        <color auto="1"/>
        <name val="Times New Roman"/>
        <scheme val="none"/>
      </font>
      <fill>
        <patternFill>
          <bgColor rgb="FFFFFF00"/>
        </patternFill>
      </fill>
    </ndxf>
  </rcc>
  <rcc rId="10907" sId="1" odxf="1" dxf="1" numFmtId="4">
    <nc r="G402">
      <v>0</v>
    </nc>
    <odxf>
      <fill>
        <patternFill>
          <bgColor theme="0"/>
        </patternFill>
      </fill>
    </odxf>
    <ndxf>
      <fill>
        <patternFill>
          <bgColor rgb="FFFFFF00"/>
        </patternFill>
      </fill>
    </ndxf>
  </rcc>
  <rcc rId="10908" sId="1" odxf="1" dxf="1" numFmtId="4">
    <nc r="G403">
      <v>0</v>
    </nc>
    <odxf>
      <fill>
        <patternFill>
          <bgColor theme="0"/>
        </patternFill>
      </fill>
    </odxf>
    <ndxf>
      <fill>
        <patternFill>
          <bgColor rgb="FFFFFF00"/>
        </patternFill>
      </fill>
    </ndxf>
  </rcc>
  <rcc rId="10909" sId="1" odxf="1" dxf="1" numFmtId="4">
    <nc r="G404">
      <v>0</v>
    </nc>
    <odxf>
      <fill>
        <patternFill>
          <bgColor theme="0"/>
        </patternFill>
      </fill>
    </odxf>
    <ndxf>
      <fill>
        <patternFill>
          <bgColor rgb="FFFFFF00"/>
        </patternFill>
      </fill>
    </ndxf>
  </rcc>
  <rcc rId="10910" sId="1" odxf="1" dxf="1" numFmtId="4">
    <nc r="G405">
      <v>34959.74</v>
    </nc>
    <odxf>
      <fill>
        <patternFill>
          <bgColor theme="0"/>
        </patternFill>
      </fill>
    </odxf>
    <ndxf>
      <fill>
        <patternFill>
          <bgColor rgb="FFFFFF00"/>
        </patternFill>
      </fill>
    </ndxf>
  </rcc>
  <rcc rId="10911" sId="1" odxf="1" dxf="1" numFmtId="4">
    <nc r="G406">
      <v>13.4</v>
    </nc>
    <odxf>
      <fill>
        <patternFill>
          <bgColor theme="0"/>
        </patternFill>
      </fill>
    </odxf>
    <ndxf>
      <fill>
        <patternFill>
          <bgColor rgb="FFFFFF00"/>
        </patternFill>
      </fill>
    </ndxf>
  </rcc>
  <rcc rId="10912" sId="1" odxf="1" dxf="1" numFmtId="4">
    <nc r="G407">
      <v>0</v>
    </nc>
    <odxf>
      <fill>
        <patternFill>
          <bgColor theme="0"/>
        </patternFill>
      </fill>
    </odxf>
    <ndxf>
      <fill>
        <patternFill>
          <bgColor rgb="FFFFFF00"/>
        </patternFill>
      </fill>
    </ndxf>
  </rcc>
  <rcc rId="10913" sId="1" odxf="1" dxf="1" numFmtId="4">
    <nc r="G408">
      <v>0</v>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914" sId="1" odxf="1" dxf="1" numFmtId="4">
    <nc r="G409">
      <v>568.57000000000005</v>
    </nc>
    <odxf>
      <fill>
        <patternFill>
          <bgColor theme="0"/>
        </patternFill>
      </fill>
    </odxf>
    <ndxf>
      <fill>
        <patternFill>
          <bgColor rgb="FFFFFF00"/>
        </patternFill>
      </fill>
    </ndxf>
  </rcc>
  <rcc rId="10915" sId="1" odxf="1" dxf="1" numFmtId="4">
    <nc r="G410">
      <v>16000</v>
    </nc>
    <odxf>
      <fill>
        <patternFill>
          <bgColor theme="0"/>
        </patternFill>
      </fill>
    </odxf>
    <ndxf>
      <fill>
        <patternFill>
          <bgColor rgb="FFFFFF00"/>
        </patternFill>
      </fill>
    </ndxf>
  </rcc>
  <rcc rId="10916" sId="1" odxf="1" dxf="1" numFmtId="4">
    <nc r="G411">
      <v>1165.8900000000001</v>
    </nc>
    <odxf>
      <fill>
        <patternFill>
          <bgColor theme="0"/>
        </patternFill>
      </fill>
    </odxf>
    <ndxf>
      <fill>
        <patternFill>
          <bgColor rgb="FFFFFF00"/>
        </patternFill>
      </fill>
    </ndxf>
  </rcc>
  <rcc rId="10917" sId="1" odxf="1" dxf="1" numFmtId="4">
    <nc r="G412">
      <v>0</v>
    </nc>
    <odxf>
      <fill>
        <patternFill>
          <bgColor theme="0"/>
        </patternFill>
      </fill>
    </odxf>
    <ndxf>
      <fill>
        <patternFill>
          <bgColor rgb="FFFFFF00"/>
        </patternFill>
      </fill>
    </ndxf>
  </rcc>
  <rcc rId="10918" sId="1" odxf="1" dxf="1" numFmtId="4">
    <nc r="G413">
      <v>0</v>
    </nc>
    <odxf>
      <fill>
        <patternFill>
          <bgColor theme="0"/>
        </patternFill>
      </fill>
    </odxf>
    <ndxf>
      <fill>
        <patternFill>
          <bgColor rgb="FFFFFF00"/>
        </patternFill>
      </fill>
    </ndxf>
  </rcc>
  <rcc rId="10919" sId="1" odxf="1" dxf="1" numFmtId="4">
    <nc r="G414">
      <v>3115.4800000000005</v>
    </nc>
    <odxf>
      <fill>
        <patternFill>
          <bgColor theme="0"/>
        </patternFill>
      </fill>
    </odxf>
    <ndxf>
      <fill>
        <patternFill>
          <bgColor rgb="FFFFFF00"/>
        </patternFill>
      </fill>
    </ndxf>
  </rcc>
  <rcc rId="10920" sId="1" odxf="1" dxf="1" numFmtId="4">
    <nc r="G415">
      <v>156.97</v>
    </nc>
    <odxf>
      <fill>
        <patternFill>
          <bgColor theme="0"/>
        </patternFill>
      </fill>
    </odxf>
    <ndxf>
      <fill>
        <patternFill>
          <bgColor rgb="FFFFFF00"/>
        </patternFill>
      </fill>
    </ndxf>
  </rcc>
  <rcc rId="10921" sId="1" odxf="1" dxf="1" numFmtId="4">
    <nc r="G416">
      <v>0</v>
    </nc>
    <odxf>
      <fill>
        <patternFill>
          <bgColor theme="0"/>
        </patternFill>
      </fill>
    </odxf>
    <ndxf>
      <fill>
        <patternFill>
          <bgColor rgb="FFFFFF00"/>
        </patternFill>
      </fill>
    </ndxf>
  </rcc>
  <rcc rId="10922" sId="1" odxf="1" dxf="1" numFmtId="4">
    <nc r="G417">
      <v>3.45</v>
    </nc>
    <odxf>
      <font>
        <sz val="9"/>
        <name val="Times New Roman"/>
        <scheme val="none"/>
      </font>
      <fill>
        <patternFill>
          <bgColor theme="0"/>
        </patternFill>
      </fill>
    </odxf>
    <ndxf>
      <font>
        <sz val="9"/>
        <color auto="1"/>
        <name val="Times New Roman"/>
        <scheme val="none"/>
      </font>
      <fill>
        <patternFill>
          <bgColor rgb="FFFFFF00"/>
        </patternFill>
      </fill>
    </ndxf>
  </rcc>
  <rcc rId="10923" sId="1" odxf="1" dxf="1" numFmtId="4">
    <nc r="G418">
      <v>2925.09</v>
    </nc>
    <odxf>
      <font>
        <sz val="9"/>
        <name val="Times New Roman"/>
        <scheme val="none"/>
      </font>
      <fill>
        <patternFill>
          <bgColor theme="0"/>
        </patternFill>
      </fill>
    </odxf>
    <ndxf>
      <font>
        <sz val="9"/>
        <color auto="1"/>
        <name val="Times New Roman"/>
        <scheme val="none"/>
      </font>
      <fill>
        <patternFill>
          <bgColor rgb="FFFFFF00"/>
        </patternFill>
      </fill>
    </ndxf>
  </rcc>
  <rcc rId="10924" sId="1" odxf="1" dxf="1" numFmtId="4">
    <nc r="G419">
      <v>0</v>
    </nc>
    <odxf>
      <fill>
        <patternFill>
          <bgColor theme="0"/>
        </patternFill>
      </fill>
    </odxf>
    <ndxf>
      <fill>
        <patternFill>
          <bgColor rgb="FFFFFF00"/>
        </patternFill>
      </fill>
    </ndxf>
  </rcc>
  <rcc rId="10925" sId="1" odxf="1" dxf="1" numFmtId="4">
    <nc r="G420">
      <v>0</v>
    </nc>
    <odxf>
      <fill>
        <patternFill>
          <bgColor theme="0"/>
        </patternFill>
      </fill>
    </odxf>
    <ndxf>
      <fill>
        <patternFill>
          <bgColor rgb="FFFFFF00"/>
        </patternFill>
      </fill>
    </ndxf>
  </rcc>
  <rcc rId="10926" sId="1" odxf="1" dxf="1" numFmtId="4">
    <nc r="G421">
      <v>0</v>
    </nc>
    <odxf>
      <fill>
        <patternFill>
          <bgColor theme="0"/>
        </patternFill>
      </fill>
    </odxf>
    <ndxf>
      <fill>
        <patternFill>
          <bgColor rgb="FFFFFF00"/>
        </patternFill>
      </fill>
    </ndxf>
  </rcc>
  <rcc rId="10927" sId="1" odxf="1" dxf="1" numFmtId="4">
    <nc r="G422">
      <v>0</v>
    </nc>
    <odxf>
      <fill>
        <patternFill>
          <bgColor theme="0"/>
        </patternFill>
      </fill>
    </odxf>
    <ndxf>
      <fill>
        <patternFill>
          <bgColor rgb="FFFFFF00"/>
        </patternFill>
      </fill>
    </ndxf>
  </rcc>
  <rcc rId="10928" sId="1" odxf="1" dxf="1" numFmtId="4">
    <nc r="G423">
      <v>0</v>
    </nc>
    <odxf>
      <fill>
        <patternFill>
          <bgColor theme="0"/>
        </patternFill>
      </fill>
    </odxf>
    <ndxf>
      <fill>
        <patternFill>
          <bgColor rgb="FFFFFF00"/>
        </patternFill>
      </fill>
    </ndxf>
  </rcc>
  <rcc rId="10929" sId="1" odxf="1" dxf="1" numFmtId="4">
    <nc r="G424">
      <v>0</v>
    </nc>
    <odxf>
      <fill>
        <patternFill>
          <bgColor theme="0"/>
        </patternFill>
      </fill>
    </odxf>
    <ndxf>
      <fill>
        <patternFill>
          <bgColor rgb="FFFFFF00"/>
        </patternFill>
      </fill>
    </ndxf>
  </rcc>
  <rcc rId="10930" sId="1" odxf="1" dxf="1" numFmtId="4">
    <nc r="G425">
      <v>356.41</v>
    </nc>
    <odxf>
      <fill>
        <patternFill>
          <bgColor theme="0"/>
        </patternFill>
      </fill>
    </odxf>
    <ndxf>
      <fill>
        <patternFill>
          <bgColor rgb="FFFFFF00"/>
        </patternFill>
      </fill>
    </ndxf>
  </rcc>
  <rcc rId="10931" sId="1" odxf="1" dxf="1" numFmtId="4">
    <nc r="G426">
      <v>0</v>
    </nc>
    <odxf>
      <fill>
        <patternFill>
          <bgColor theme="0"/>
        </patternFill>
      </fill>
    </odxf>
    <ndxf>
      <fill>
        <patternFill>
          <bgColor rgb="FFFFFF00"/>
        </patternFill>
      </fill>
    </ndxf>
  </rcc>
  <rcc rId="10932" sId="1" odxf="1" dxf="1" numFmtId="4">
    <nc r="G427">
      <v>0</v>
    </nc>
    <odxf>
      <fill>
        <patternFill>
          <bgColor theme="0"/>
        </patternFill>
      </fill>
    </odxf>
    <ndxf>
      <fill>
        <patternFill>
          <bgColor rgb="FFFFFF00"/>
        </patternFill>
      </fill>
    </ndxf>
  </rcc>
  <rcc rId="10933" sId="1" odxf="1" dxf="1" numFmtId="4">
    <nc r="G428">
      <v>0</v>
    </nc>
    <odxf>
      <font>
        <sz val="9"/>
        <name val="Times New Roman"/>
        <scheme val="none"/>
      </font>
      <fill>
        <patternFill>
          <bgColor theme="0"/>
        </patternFill>
      </fill>
    </odxf>
    <ndxf>
      <font>
        <sz val="9"/>
        <color auto="1"/>
        <name val="Times New Roman"/>
        <scheme val="none"/>
      </font>
      <fill>
        <patternFill>
          <bgColor rgb="FFFFFF00"/>
        </patternFill>
      </fill>
    </ndxf>
  </rcc>
  <rcc rId="10934" sId="1" odxf="1" dxf="1" numFmtId="4">
    <nc r="G429">
      <v>0</v>
    </nc>
    <odxf>
      <fill>
        <patternFill>
          <bgColor theme="0"/>
        </patternFill>
      </fill>
    </odxf>
    <ndxf>
      <fill>
        <patternFill>
          <bgColor rgb="FFFFFF00"/>
        </patternFill>
      </fill>
    </ndxf>
  </rcc>
  <rcc rId="10935" sId="1" odxf="1" dxf="1" numFmtId="4">
    <nc r="G430">
      <v>0</v>
    </nc>
    <odxf>
      <fill>
        <patternFill>
          <bgColor theme="0"/>
        </patternFill>
      </fill>
    </odxf>
    <ndxf>
      <fill>
        <patternFill>
          <bgColor rgb="FFFFFF00"/>
        </patternFill>
      </fill>
    </ndxf>
  </rcc>
  <rcc rId="10936" sId="1" odxf="1" dxf="1" numFmtId="4">
    <nc r="G431">
      <v>0</v>
    </nc>
    <odxf>
      <fill>
        <patternFill>
          <bgColor theme="0"/>
        </patternFill>
      </fill>
    </odxf>
    <ndxf>
      <fill>
        <patternFill>
          <bgColor rgb="FFFFFF00"/>
        </patternFill>
      </fill>
    </ndxf>
  </rcc>
  <rcc rId="10937" sId="1" odxf="1" dxf="1" numFmtId="4">
    <nc r="G432">
      <v>0</v>
    </nc>
    <odxf>
      <fill>
        <patternFill>
          <bgColor theme="0"/>
        </patternFill>
      </fill>
    </odxf>
    <ndxf>
      <fill>
        <patternFill>
          <bgColor rgb="FFFFFF00"/>
        </patternFill>
      </fill>
    </ndxf>
  </rcc>
  <rcc rId="10938" sId="1" odxf="1" dxf="1" numFmtId="4">
    <nc r="G433">
      <v>0</v>
    </nc>
    <odxf>
      <fill>
        <patternFill>
          <bgColor theme="0"/>
        </patternFill>
      </fill>
    </odxf>
    <ndxf>
      <fill>
        <patternFill>
          <bgColor rgb="FFFFFF00"/>
        </patternFill>
      </fill>
    </ndxf>
  </rcc>
  <rcc rId="10939" sId="1" odxf="1" dxf="1" numFmtId="4">
    <nc r="G434">
      <v>0</v>
    </nc>
    <odxf>
      <fill>
        <patternFill>
          <bgColor theme="0"/>
        </patternFill>
      </fill>
    </odxf>
    <ndxf>
      <fill>
        <patternFill>
          <bgColor rgb="FFFFFF00"/>
        </patternFill>
      </fill>
    </ndxf>
  </rcc>
  <rcc rId="10940" sId="1" odxf="1" dxf="1" numFmtId="4">
    <nc r="G435">
      <v>0</v>
    </nc>
    <odxf>
      <font>
        <sz val="9"/>
        <name val="Times New Roman"/>
        <scheme val="none"/>
      </font>
      <fill>
        <patternFill>
          <bgColor theme="0"/>
        </patternFill>
      </fill>
    </odxf>
    <ndxf>
      <font>
        <sz val="9"/>
        <color auto="1"/>
        <name val="Times New Roman"/>
        <scheme val="none"/>
      </font>
      <fill>
        <patternFill>
          <bgColor rgb="FFFFFF00"/>
        </patternFill>
      </fill>
    </ndxf>
  </rcc>
  <rcc rId="10941" sId="1" odxf="1" dxf="1" numFmtId="4">
    <nc r="G436">
      <v>0</v>
    </nc>
    <odxf>
      <font>
        <sz val="9"/>
        <name val="Times New Roman"/>
        <scheme val="none"/>
      </font>
      <fill>
        <patternFill>
          <bgColor theme="0"/>
        </patternFill>
      </fill>
    </odxf>
    <ndxf>
      <font>
        <sz val="9"/>
        <color auto="1"/>
        <name val="Times New Roman"/>
        <scheme val="none"/>
      </font>
      <fill>
        <patternFill>
          <bgColor rgb="FFFFFF00"/>
        </patternFill>
      </fill>
    </ndxf>
  </rcc>
  <rcc rId="10942" sId="1" odxf="1" dxf="1" numFmtId="4">
    <nc r="G437">
      <v>0</v>
    </nc>
    <odxf>
      <fill>
        <patternFill>
          <bgColor theme="0"/>
        </patternFill>
      </fill>
    </odxf>
    <ndxf>
      <fill>
        <patternFill>
          <bgColor rgb="FFFFFF00"/>
        </patternFill>
      </fill>
    </ndxf>
  </rcc>
  <rcc rId="10943" sId="1" odxf="1" dxf="1" numFmtId="4">
    <nc r="G438">
      <v>126.87</v>
    </nc>
    <odxf>
      <font>
        <sz val="9"/>
        <name val="Times New Roman"/>
        <scheme val="none"/>
      </font>
      <fill>
        <patternFill>
          <bgColor theme="0"/>
        </patternFill>
      </fill>
    </odxf>
    <ndxf>
      <font>
        <sz val="9"/>
        <color auto="1"/>
        <name val="Times New Roman"/>
        <scheme val="none"/>
      </font>
      <fill>
        <patternFill>
          <bgColor rgb="FFFFFF00"/>
        </patternFill>
      </fill>
    </ndxf>
  </rcc>
  <rcc rId="10944" sId="1" odxf="1" dxf="1" numFmtId="4">
    <nc r="G439">
      <v>0</v>
    </nc>
    <odxf>
      <fill>
        <patternFill>
          <bgColor theme="0"/>
        </patternFill>
      </fill>
    </odxf>
    <ndxf>
      <fill>
        <patternFill>
          <bgColor rgb="FFFFFF00"/>
        </patternFill>
      </fill>
    </ndxf>
  </rcc>
  <rcc rId="10945" sId="1" odxf="1" dxf="1" numFmtId="4">
    <nc r="G440">
      <v>0</v>
    </nc>
    <odxf>
      <fill>
        <patternFill>
          <bgColor theme="0"/>
        </patternFill>
      </fill>
    </odxf>
    <ndxf>
      <fill>
        <patternFill>
          <bgColor rgb="FFFFFF00"/>
        </patternFill>
      </fill>
    </ndxf>
  </rcc>
  <rcc rId="10946" sId="1" odxf="1" dxf="1" numFmtId="4">
    <nc r="G441">
      <v>0</v>
    </nc>
    <odxf>
      <fill>
        <patternFill>
          <bgColor theme="0"/>
        </patternFill>
      </fill>
    </odxf>
    <ndxf>
      <fill>
        <patternFill>
          <bgColor rgb="FFFFFF00"/>
        </patternFill>
      </fill>
    </ndxf>
  </rcc>
  <rcc rId="10947" sId="1" odxf="1" dxf="1" numFmtId="4">
    <nc r="G442">
      <v>0</v>
    </nc>
    <odxf>
      <fill>
        <patternFill>
          <bgColor theme="0"/>
        </patternFill>
      </fill>
    </odxf>
    <ndxf>
      <fill>
        <patternFill>
          <bgColor rgb="FFFFFF00"/>
        </patternFill>
      </fill>
    </ndxf>
  </rcc>
  <rcc rId="10948" sId="1" odxf="1" dxf="1" numFmtId="4">
    <nc r="G443">
      <v>0</v>
    </nc>
    <odxf>
      <fill>
        <patternFill>
          <bgColor theme="0"/>
        </patternFill>
      </fill>
    </odxf>
    <ndxf>
      <fill>
        <patternFill>
          <bgColor rgb="FFFFFF00"/>
        </patternFill>
      </fill>
    </ndxf>
  </rcc>
  <rcc rId="10949" sId="1" odxf="1" dxf="1" numFmtId="4">
    <nc r="G444">
      <v>0</v>
    </nc>
    <odxf>
      <font>
        <sz val="9"/>
        <color rgb="FFFF0000"/>
        <name val="Times New Roman"/>
        <scheme val="none"/>
      </font>
      <fill>
        <patternFill>
          <bgColor theme="0"/>
        </patternFill>
      </fill>
    </odxf>
    <ndxf>
      <font>
        <sz val="9"/>
        <color auto="1"/>
        <name val="Times New Roman"/>
        <scheme val="none"/>
      </font>
      <fill>
        <patternFill>
          <bgColor rgb="FFFFFF00"/>
        </patternFill>
      </fill>
    </ndxf>
  </rcc>
  <rcc rId="10950" sId="1" odxf="1" dxf="1" numFmtId="4">
    <nc r="G445">
      <v>0</v>
    </nc>
    <odxf>
      <fill>
        <patternFill>
          <bgColor theme="0"/>
        </patternFill>
      </fill>
    </odxf>
    <ndxf>
      <fill>
        <patternFill>
          <bgColor rgb="FFFFFF00"/>
        </patternFill>
      </fill>
    </ndxf>
  </rcc>
  <rcc rId="10951" sId="1" odxf="1" dxf="1" numFmtId="4">
    <nc r="G446">
      <v>0</v>
    </nc>
    <odxf>
      <fill>
        <patternFill>
          <bgColor theme="0"/>
        </patternFill>
      </fill>
    </odxf>
    <ndxf>
      <fill>
        <patternFill>
          <bgColor rgb="FFFFFF00"/>
        </patternFill>
      </fill>
    </ndxf>
  </rcc>
  <rcc rId="10952" sId="1" odxf="1" dxf="1" numFmtId="4">
    <nc r="G447">
      <v>0</v>
    </nc>
    <odxf>
      <fill>
        <patternFill>
          <bgColor theme="0"/>
        </patternFill>
      </fill>
    </odxf>
    <ndxf>
      <fill>
        <patternFill>
          <bgColor rgb="FFFFFF00"/>
        </patternFill>
      </fill>
    </ndxf>
  </rcc>
  <rcc rId="10953" sId="1" odxf="1" dxf="1" numFmtId="4">
    <nc r="G448">
      <v>0</v>
    </nc>
    <odxf>
      <fill>
        <patternFill>
          <bgColor theme="0"/>
        </patternFill>
      </fill>
    </odxf>
    <ndxf>
      <fill>
        <patternFill>
          <bgColor rgb="FFFFFF00"/>
        </patternFill>
      </fill>
    </ndxf>
  </rcc>
  <rcc rId="10954" sId="1" odxf="1" dxf="1" numFmtId="4">
    <nc r="G449">
      <v>0</v>
    </nc>
    <odxf>
      <fill>
        <patternFill>
          <bgColor theme="0"/>
        </patternFill>
      </fill>
    </odxf>
    <ndxf>
      <fill>
        <patternFill>
          <bgColor rgb="FFFFFF00"/>
        </patternFill>
      </fill>
    </ndxf>
  </rcc>
  <rcc rId="10955" sId="1" odxf="1" dxf="1" numFmtId="4">
    <nc r="G450">
      <v>0</v>
    </nc>
    <odxf>
      <fill>
        <patternFill>
          <bgColor theme="0"/>
        </patternFill>
      </fill>
    </odxf>
    <ndxf>
      <fill>
        <patternFill>
          <bgColor rgb="FFFFFF00"/>
        </patternFill>
      </fill>
    </ndxf>
  </rcc>
  <rcc rId="10956" sId="1" odxf="1" dxf="1" numFmtId="4">
    <nc r="G451">
      <v>0</v>
    </nc>
    <odxf>
      <fill>
        <patternFill>
          <bgColor theme="0"/>
        </patternFill>
      </fill>
    </odxf>
    <ndxf>
      <fill>
        <patternFill>
          <bgColor rgb="FFFFFF00"/>
        </patternFill>
      </fill>
    </ndxf>
  </rcc>
  <rcc rId="10957" sId="1" odxf="1" dxf="1" numFmtId="4">
    <nc r="G452">
      <v>0</v>
    </nc>
    <odxf>
      <fill>
        <patternFill>
          <bgColor theme="0"/>
        </patternFill>
      </fill>
    </odxf>
    <ndxf>
      <fill>
        <patternFill>
          <bgColor rgb="FFFFFF00"/>
        </patternFill>
      </fill>
    </ndxf>
  </rcc>
  <rcc rId="10958" sId="1" odxf="1" dxf="1" numFmtId="4">
    <nc r="G453">
      <v>0</v>
    </nc>
    <odxf>
      <font>
        <sz val="9"/>
        <name val="Times New Roman"/>
        <scheme val="none"/>
      </font>
      <fill>
        <patternFill>
          <bgColor theme="0"/>
        </patternFill>
      </fill>
    </odxf>
    <ndxf>
      <font>
        <sz val="9"/>
        <color auto="1"/>
        <name val="Times New Roman"/>
        <scheme val="none"/>
      </font>
      <fill>
        <patternFill>
          <bgColor rgb="FFFFFF00"/>
        </patternFill>
      </fill>
    </ndxf>
  </rcc>
  <rcc rId="10959" sId="1" odxf="1" dxf="1" numFmtId="4">
    <nc r="G454">
      <v>0</v>
    </nc>
    <odxf>
      <fill>
        <patternFill>
          <bgColor theme="0"/>
        </patternFill>
      </fill>
    </odxf>
    <ndxf>
      <fill>
        <patternFill>
          <bgColor rgb="FFFFFF00"/>
        </patternFill>
      </fill>
    </ndxf>
  </rcc>
  <rcc rId="10960" sId="1" odxf="1" dxf="1" numFmtId="4">
    <nc r="G455">
      <v>0</v>
    </nc>
    <odxf>
      <fill>
        <patternFill>
          <bgColor theme="0"/>
        </patternFill>
      </fill>
    </odxf>
    <ndxf>
      <fill>
        <patternFill>
          <bgColor rgb="FFFFFF00"/>
        </patternFill>
      </fill>
    </ndxf>
  </rcc>
  <rcc rId="10961" sId="1" odxf="1" dxf="1" numFmtId="4">
    <nc r="G456">
      <v>0</v>
    </nc>
    <odxf>
      <font>
        <sz val="9"/>
        <color auto="1"/>
        <name val="Times New Roman"/>
        <scheme val="none"/>
      </font>
    </odxf>
    <ndxf>
      <font>
        <sz val="9"/>
        <color rgb="FFFF0000"/>
        <name val="Times New Roman"/>
        <scheme val="none"/>
      </font>
    </ndxf>
  </rcc>
  <rcc rId="10962" sId="1" odxf="1" dxf="1" numFmtId="4">
    <nc r="G457">
      <v>0</v>
    </nc>
    <odxf>
      <font>
        <sz val="9"/>
        <color auto="1"/>
        <name val="Times New Roman"/>
        <scheme val="none"/>
      </font>
    </odxf>
    <ndxf>
      <font>
        <sz val="9"/>
        <color rgb="FFFF0000"/>
        <name val="Times New Roman"/>
        <scheme val="none"/>
      </font>
    </ndxf>
  </rcc>
  <rcc rId="10963" sId="1" odxf="1" dxf="1" numFmtId="4">
    <nc r="G458">
      <v>0</v>
    </nc>
    <odxf>
      <fill>
        <patternFill>
          <bgColor theme="0"/>
        </patternFill>
      </fill>
    </odxf>
    <ndxf>
      <fill>
        <patternFill>
          <bgColor rgb="FFFFFF00"/>
        </patternFill>
      </fill>
    </ndxf>
  </rcc>
  <rcc rId="10964" sId="1" odxf="1" dxf="1" numFmtId="4">
    <nc r="G459">
      <v>0</v>
    </nc>
    <odxf>
      <font>
        <sz val="9"/>
        <name val="Times New Roman"/>
        <scheme val="none"/>
      </font>
      <fill>
        <patternFill>
          <bgColor theme="0"/>
        </patternFill>
      </fill>
    </odxf>
    <ndxf>
      <font>
        <sz val="9"/>
        <color auto="1"/>
        <name val="Times New Roman"/>
        <scheme val="none"/>
      </font>
      <fill>
        <patternFill>
          <bgColor rgb="FFFFFF00"/>
        </patternFill>
      </fill>
    </ndxf>
  </rcc>
  <rcc rId="10965" sId="1" odxf="1" dxf="1" numFmtId="4">
    <nc r="G460">
      <v>0</v>
    </nc>
    <odxf>
      <font>
        <sz val="9"/>
        <name val="Times New Roman"/>
        <scheme val="none"/>
      </font>
      <fill>
        <patternFill>
          <bgColor theme="0"/>
        </patternFill>
      </fill>
    </odxf>
    <ndxf>
      <font>
        <sz val="9"/>
        <color auto="1"/>
        <name val="Times New Roman"/>
        <scheme val="none"/>
      </font>
      <fill>
        <patternFill>
          <bgColor rgb="FFFFFF00"/>
        </patternFill>
      </fill>
    </ndxf>
  </rcc>
  <rcc rId="10966" sId="1" odxf="1" dxf="1" numFmtId="4">
    <nc r="G461">
      <v>0</v>
    </nc>
    <odxf>
      <font>
        <sz val="9"/>
        <name val="Times New Roman"/>
        <scheme val="none"/>
      </font>
      <fill>
        <patternFill>
          <bgColor theme="0"/>
        </patternFill>
      </fill>
    </odxf>
    <ndxf>
      <font>
        <sz val="9"/>
        <color auto="1"/>
        <name val="Times New Roman"/>
        <scheme val="none"/>
      </font>
      <fill>
        <patternFill>
          <bgColor rgb="FFFFFF00"/>
        </patternFill>
      </fill>
    </ndxf>
  </rcc>
  <rcc rId="10967" sId="1" odxf="1" dxf="1" numFmtId="4">
    <nc r="G462">
      <v>0</v>
    </nc>
    <odxf>
      <font>
        <sz val="9"/>
        <name val="Times New Roman"/>
        <scheme val="none"/>
      </font>
      <fill>
        <patternFill>
          <bgColor theme="0"/>
        </patternFill>
      </fill>
    </odxf>
    <ndxf>
      <font>
        <sz val="9"/>
        <color auto="1"/>
        <name val="Times New Roman"/>
        <scheme val="none"/>
      </font>
      <fill>
        <patternFill>
          <bgColor rgb="FFFFFF00"/>
        </patternFill>
      </fill>
    </ndxf>
  </rcc>
  <rcc rId="10968" sId="1" odxf="1" dxf="1" numFmtId="4">
    <nc r="G463">
      <v>0</v>
    </nc>
    <odxf>
      <fill>
        <patternFill>
          <bgColor theme="0"/>
        </patternFill>
      </fill>
    </odxf>
    <ndxf>
      <fill>
        <patternFill>
          <bgColor rgb="FFFFFF00"/>
        </patternFill>
      </fill>
    </ndxf>
  </rcc>
  <rcc rId="10969" sId="1" odxf="1" dxf="1" numFmtId="4">
    <nc r="G464">
      <v>5670.36</v>
    </nc>
    <odxf>
      <font>
        <sz val="9"/>
        <name val="Times New Roman"/>
        <scheme val="none"/>
      </font>
      <fill>
        <patternFill>
          <bgColor theme="0"/>
        </patternFill>
      </fill>
    </odxf>
    <ndxf>
      <font>
        <sz val="9"/>
        <color auto="1"/>
        <name val="Times New Roman"/>
        <scheme val="none"/>
      </font>
      <fill>
        <patternFill>
          <bgColor rgb="FFFFFF00"/>
        </patternFill>
      </fill>
    </ndxf>
  </rcc>
  <rcc rId="10970" sId="1" odxf="1" dxf="1">
    <nc r="G465">
      <f>SUM(G466:G475)</f>
    </nc>
    <odxf>
      <fill>
        <patternFill>
          <bgColor theme="0"/>
        </patternFill>
      </fill>
    </odxf>
    <ndxf>
      <fill>
        <patternFill>
          <bgColor rgb="FFFFFF00"/>
        </patternFill>
      </fill>
    </ndxf>
  </rcc>
  <rcc rId="10971" sId="1" odxf="1" dxf="1" numFmtId="4">
    <nc r="G466">
      <v>3348.81</v>
    </nc>
    <odxf>
      <fill>
        <patternFill>
          <bgColor theme="0"/>
        </patternFill>
      </fill>
    </odxf>
    <ndxf>
      <fill>
        <patternFill>
          <bgColor rgb="FFFFFF00"/>
        </patternFill>
      </fill>
    </ndxf>
  </rcc>
  <rcc rId="10972" sId="1" odxf="1" dxf="1" numFmtId="4">
    <nc r="G467">
      <v>-0.6</v>
    </nc>
    <odxf>
      <fill>
        <patternFill>
          <bgColor theme="0"/>
        </patternFill>
      </fill>
    </odxf>
    <ndxf>
      <fill>
        <patternFill>
          <bgColor rgb="FFFFFF00"/>
        </patternFill>
      </fill>
    </ndxf>
  </rcc>
  <rcc rId="10973" sId="1" numFmtId="4">
    <nc r="G468">
      <v>0</v>
    </nc>
  </rcc>
  <rcc rId="10974" sId="1" numFmtId="4">
    <nc r="G469">
      <v>0</v>
    </nc>
  </rcc>
  <rcc rId="10975" sId="1" numFmtId="4">
    <nc r="G470">
      <v>0</v>
    </nc>
  </rcc>
  <rcc rId="10976" sId="1" odxf="1" dxf="1" numFmtId="4">
    <nc r="G471">
      <v>0</v>
    </nc>
    <odxf>
      <fill>
        <patternFill>
          <bgColor theme="0"/>
        </patternFill>
      </fill>
    </odxf>
    <ndxf>
      <fill>
        <patternFill>
          <bgColor rgb="FFFFFF00"/>
        </patternFill>
      </fill>
    </ndxf>
  </rcc>
  <rcc rId="10977" sId="1" odxf="1" dxf="1" numFmtId="4">
    <nc r="G472">
      <v>0</v>
    </nc>
    <odxf>
      <fill>
        <patternFill>
          <bgColor theme="0"/>
        </patternFill>
      </fill>
    </odxf>
    <ndxf>
      <fill>
        <patternFill>
          <bgColor rgb="FFFFFF00"/>
        </patternFill>
      </fill>
    </ndxf>
  </rcc>
  <rcc rId="10978" sId="1" odxf="1" dxf="1" numFmtId="4">
    <nc r="G473">
      <v>0</v>
    </nc>
    <odxf>
      <fill>
        <patternFill>
          <bgColor theme="0"/>
        </patternFill>
      </fill>
    </odxf>
    <ndxf>
      <fill>
        <patternFill>
          <bgColor rgb="FFFFFF00"/>
        </patternFill>
      </fill>
    </ndxf>
  </rcc>
  <rcc rId="10979" sId="1" odxf="1" dxf="1" numFmtId="4">
    <nc r="G474">
      <v>0</v>
    </nc>
    <odxf>
      <fill>
        <patternFill>
          <bgColor theme="0"/>
        </patternFill>
      </fill>
    </odxf>
    <ndxf>
      <fill>
        <patternFill>
          <bgColor rgb="FFFFFF00"/>
        </patternFill>
      </fill>
    </ndxf>
  </rcc>
  <rcc rId="10980" sId="1" odxf="1" dxf="1" numFmtId="4">
    <nc r="G475">
      <v>0</v>
    </nc>
    <odxf>
      <fill>
        <patternFill>
          <bgColor theme="0"/>
        </patternFill>
      </fill>
    </odxf>
    <ndxf>
      <fill>
        <patternFill>
          <bgColor rgb="FFFFFF00"/>
        </patternFill>
      </fill>
    </ndxf>
  </rcc>
  <rcc rId="10981" sId="1" odxf="1" dxf="1">
    <nc r="G476">
      <f>SUM(G477,G541,G527,G521)</f>
    </nc>
    <odxf>
      <fill>
        <patternFill>
          <bgColor theme="0"/>
        </patternFill>
      </fill>
    </odxf>
    <ndxf>
      <fill>
        <patternFill>
          <bgColor rgb="FFFFFF00"/>
        </patternFill>
      </fill>
    </ndxf>
  </rcc>
  <rcc rId="10982" sId="1" odxf="1" dxf="1">
    <nc r="G477">
      <f>SUM(G514,G503,G483,G478)</f>
    </nc>
    <odxf>
      <fill>
        <patternFill>
          <bgColor theme="0"/>
        </patternFill>
      </fill>
    </odxf>
    <ndxf>
      <fill>
        <patternFill>
          <bgColor rgb="FFFFFF00"/>
        </patternFill>
      </fill>
    </ndxf>
  </rcc>
  <rcc rId="10983" sId="1" odxf="1" dxf="1">
    <nc r="G478">
      <f>SUM(G479:G482)</f>
    </nc>
    <odxf>
      <fill>
        <patternFill>
          <bgColor theme="0"/>
        </patternFill>
      </fill>
    </odxf>
    <ndxf>
      <fill>
        <patternFill>
          <bgColor rgb="FFFFFF00"/>
        </patternFill>
      </fill>
    </ndxf>
  </rcc>
  <rcc rId="10984" sId="1" odxf="1" dxf="1" numFmtId="4">
    <nc r="G479">
      <v>391365.4</v>
    </nc>
    <odxf>
      <fill>
        <patternFill>
          <bgColor theme="0"/>
        </patternFill>
      </fill>
    </odxf>
    <ndxf>
      <fill>
        <patternFill>
          <bgColor rgb="FFFFFF00"/>
        </patternFill>
      </fill>
    </ndxf>
  </rcc>
  <rcc rId="10985" sId="1" odxf="1" dxf="1" numFmtId="4">
    <nc r="G480">
      <v>0</v>
    </nc>
    <odxf>
      <fill>
        <patternFill>
          <bgColor theme="0"/>
        </patternFill>
      </fill>
    </odxf>
    <ndxf>
      <fill>
        <patternFill>
          <bgColor rgb="FFFFFF00"/>
        </patternFill>
      </fill>
    </ndxf>
  </rcc>
  <rcc rId="10986" sId="1" odxf="1" dxf="1" numFmtId="4">
    <nc r="G481">
      <v>0</v>
    </nc>
    <odxf>
      <fill>
        <patternFill>
          <bgColor theme="0"/>
        </patternFill>
      </fill>
    </odxf>
    <ndxf>
      <fill>
        <patternFill>
          <bgColor rgb="FFFFFF00"/>
        </patternFill>
      </fill>
    </ndxf>
  </rcc>
  <rcc rId="10987" sId="1" odxf="1" dxf="1" numFmtId="4">
    <nc r="G482">
      <v>0</v>
    </nc>
    <odxf>
      <fill>
        <patternFill>
          <bgColor theme="0"/>
        </patternFill>
      </fill>
    </odxf>
    <ndxf>
      <fill>
        <patternFill>
          <bgColor rgb="FFFFFF00"/>
        </patternFill>
      </fill>
    </ndxf>
  </rcc>
  <rcc rId="10988" sId="1" odxf="1" dxf="1">
    <nc r="G483">
      <f>SUM(G484:G502)</f>
    </nc>
    <odxf>
      <fill>
        <patternFill>
          <bgColor theme="0"/>
        </patternFill>
      </fill>
    </odxf>
    <ndxf>
      <fill>
        <patternFill>
          <bgColor rgb="FFFFFF00"/>
        </patternFill>
      </fill>
    </ndxf>
  </rcc>
  <rcc rId="10989" sId="1" odxf="1" dxf="1" numFmtId="4">
    <nc r="G484">
      <v>0</v>
    </nc>
    <odxf>
      <fill>
        <patternFill>
          <bgColor theme="0"/>
        </patternFill>
      </fill>
    </odxf>
    <ndxf>
      <fill>
        <patternFill>
          <bgColor rgb="FFFFFF00"/>
        </patternFill>
      </fill>
    </ndxf>
  </rcc>
  <rcc rId="10990" sId="1" odxf="1" dxf="1" numFmtId="4">
    <nc r="G485">
      <v>174248.36</v>
    </nc>
    <odxf>
      <fill>
        <patternFill>
          <bgColor theme="0"/>
        </patternFill>
      </fill>
    </odxf>
    <ndxf>
      <fill>
        <patternFill>
          <bgColor rgb="FFFFFF00"/>
        </patternFill>
      </fill>
    </ndxf>
  </rcc>
  <rcc rId="10991" sId="1" odxf="1" dxf="1" numFmtId="4">
    <nc r="G486">
      <v>0</v>
    </nc>
    <odxf>
      <fill>
        <patternFill>
          <bgColor theme="0"/>
        </patternFill>
      </fill>
    </odxf>
    <ndxf>
      <fill>
        <patternFill>
          <bgColor rgb="FFFFFF00"/>
        </patternFill>
      </fill>
    </ndxf>
  </rcc>
  <rcc rId="10992" sId="1" odxf="1" dxf="1" numFmtId="4">
    <nc r="G487">
      <v>2780.5</v>
    </nc>
    <odxf>
      <fill>
        <patternFill>
          <bgColor theme="0"/>
        </patternFill>
      </fill>
    </odxf>
    <ndxf>
      <fill>
        <patternFill>
          <bgColor rgb="FFFFFF00"/>
        </patternFill>
      </fill>
    </ndxf>
  </rcc>
  <rcc rId="10993" sId="1" odxf="1" dxf="1" numFmtId="4">
    <nc r="G488">
      <v>4462.76</v>
    </nc>
    <odxf>
      <fill>
        <patternFill>
          <bgColor theme="0"/>
        </patternFill>
      </fill>
    </odxf>
    <ndxf>
      <fill>
        <patternFill>
          <bgColor rgb="FFFFFF00"/>
        </patternFill>
      </fill>
    </ndxf>
  </rcc>
  <rcc rId="10994" sId="1" odxf="1" dxf="1" numFmtId="4">
    <nc r="G489">
      <v>11615.47</v>
    </nc>
    <odxf>
      <fill>
        <patternFill>
          <bgColor theme="0"/>
        </patternFill>
      </fill>
    </odxf>
    <ndxf>
      <fill>
        <patternFill>
          <bgColor rgb="FFFFFF00"/>
        </patternFill>
      </fill>
    </ndxf>
  </rcc>
  <rcc rId="10995" sId="1" odxf="1" dxf="1" numFmtId="4">
    <nc r="G490">
      <v>54247.68</v>
    </nc>
    <odxf>
      <fill>
        <patternFill>
          <bgColor theme="0"/>
        </patternFill>
      </fill>
    </odxf>
    <ndxf>
      <fill>
        <patternFill>
          <bgColor rgb="FFFFFF00"/>
        </patternFill>
      </fill>
    </ndxf>
  </rcc>
  <rcc rId="10996" sId="1" odxf="1" dxf="1" numFmtId="4">
    <nc r="G491">
      <v>120470.94</v>
    </nc>
    <odxf>
      <fill>
        <patternFill>
          <bgColor theme="0"/>
        </patternFill>
      </fill>
    </odxf>
    <ndxf>
      <fill>
        <patternFill>
          <bgColor rgb="FFFFFF00"/>
        </patternFill>
      </fill>
    </ndxf>
  </rcc>
  <rcc rId="10997" sId="1" odxf="1" dxf="1" numFmtId="4">
    <nc r="G492">
      <v>0</v>
    </nc>
    <odxf>
      <fill>
        <patternFill>
          <bgColor theme="0"/>
        </patternFill>
      </fill>
    </odxf>
    <ndxf>
      <fill>
        <patternFill>
          <bgColor rgb="FFFFFF00"/>
        </patternFill>
      </fill>
    </ndxf>
  </rcc>
  <rcc rId="10998" sId="1" odxf="1" dxf="1" numFmtId="4">
    <nc r="G493">
      <v>612.9</v>
    </nc>
    <odxf>
      <fill>
        <patternFill>
          <bgColor theme="0"/>
        </patternFill>
      </fill>
    </odxf>
    <ndxf>
      <fill>
        <patternFill>
          <bgColor rgb="FFFFFF00"/>
        </patternFill>
      </fill>
    </ndxf>
  </rcc>
  <rcc rId="10999" sId="1" odxf="1" dxf="1" numFmtId="4">
    <nc r="G494">
      <v>44737.65</v>
    </nc>
    <odxf>
      <fill>
        <patternFill>
          <bgColor theme="0"/>
        </patternFill>
      </fill>
    </odxf>
    <ndxf>
      <fill>
        <patternFill>
          <bgColor rgb="FFFFFF00"/>
        </patternFill>
      </fill>
    </ndxf>
  </rcc>
  <rcc rId="11000" sId="1" odxf="1" dxf="1" numFmtId="4">
    <nc r="G495">
      <v>1032.7</v>
    </nc>
    <odxf>
      <fill>
        <patternFill>
          <bgColor theme="0"/>
        </patternFill>
      </fill>
    </odxf>
    <ndxf>
      <fill>
        <patternFill>
          <bgColor rgb="FFFFFF00"/>
        </patternFill>
      </fill>
    </ndxf>
  </rcc>
  <rcc rId="11001" sId="1" odxf="1" dxf="1" numFmtId="4">
    <nc r="G496">
      <v>0</v>
    </nc>
    <odxf>
      <fill>
        <patternFill>
          <bgColor theme="0"/>
        </patternFill>
      </fill>
    </odxf>
    <ndxf>
      <fill>
        <patternFill>
          <bgColor rgb="FFFFFF00"/>
        </patternFill>
      </fill>
    </ndxf>
  </rcc>
  <rcc rId="11002" sId="1" odxf="1" dxf="1" numFmtId="4">
    <nc r="G497">
      <v>6753.37</v>
    </nc>
    <odxf>
      <fill>
        <patternFill>
          <bgColor theme="0"/>
        </patternFill>
      </fill>
    </odxf>
    <ndxf>
      <fill>
        <patternFill>
          <bgColor rgb="FFFFFF00"/>
        </patternFill>
      </fill>
    </ndxf>
  </rcc>
  <rcc rId="11003" sId="1" odxf="1" dxf="1" numFmtId="4">
    <nc r="G498">
      <v>0</v>
    </nc>
    <odxf>
      <fill>
        <patternFill>
          <bgColor theme="0"/>
        </patternFill>
      </fill>
    </odxf>
    <ndxf>
      <fill>
        <patternFill>
          <bgColor rgb="FFFFFF00"/>
        </patternFill>
      </fill>
    </ndxf>
  </rcc>
  <rcc rId="11004" sId="1" odxf="1" dxf="1" numFmtId="4">
    <nc r="G499">
      <v>0</v>
    </nc>
    <odxf>
      <fill>
        <patternFill>
          <bgColor theme="0"/>
        </patternFill>
      </fill>
    </odxf>
    <ndxf>
      <fill>
        <patternFill>
          <bgColor rgb="FFFFFF00"/>
        </patternFill>
      </fill>
    </ndxf>
  </rcc>
  <rcc rId="11005" sId="1" odxf="1" dxf="1" numFmtId="4">
    <nc r="G500">
      <v>0</v>
    </nc>
    <odxf>
      <fill>
        <patternFill>
          <bgColor theme="0"/>
        </patternFill>
      </fill>
    </odxf>
    <ndxf>
      <fill>
        <patternFill>
          <bgColor rgb="FFFFFF00"/>
        </patternFill>
      </fill>
    </ndxf>
  </rcc>
  <rcc rId="11006" sId="1" odxf="1" dxf="1" numFmtId="4">
    <nc r="G501">
      <v>90006.66</v>
    </nc>
    <odxf>
      <fill>
        <patternFill>
          <bgColor theme="0"/>
        </patternFill>
      </fill>
    </odxf>
    <ndxf>
      <fill>
        <patternFill>
          <bgColor rgb="FFFFFF00"/>
        </patternFill>
      </fill>
    </ndxf>
  </rcc>
  <rcc rId="11007" sId="1" odxf="1" dxf="1" numFmtId="4">
    <nc r="G502">
      <v>58717.65</v>
    </nc>
    <odxf>
      <fill>
        <patternFill>
          <bgColor theme="0"/>
        </patternFill>
      </fill>
    </odxf>
    <ndxf>
      <fill>
        <patternFill>
          <bgColor rgb="FFFFFF00"/>
        </patternFill>
      </fill>
    </ndxf>
  </rcc>
  <rcc rId="11008" sId="1" odxf="1" dxf="1">
    <nc r="G503">
      <f>SUM(G504:G513)</f>
    </nc>
    <odxf>
      <fill>
        <patternFill>
          <bgColor theme="0"/>
        </patternFill>
      </fill>
    </odxf>
    <ndxf>
      <fill>
        <patternFill>
          <bgColor rgb="FFFFFF00"/>
        </patternFill>
      </fill>
    </ndxf>
  </rcc>
  <rcc rId="11009" sId="1" odxf="1" dxf="1" numFmtId="4">
    <nc r="G504">
      <v>4959807.12</v>
    </nc>
    <odxf>
      <fill>
        <patternFill>
          <bgColor theme="0"/>
        </patternFill>
      </fill>
    </odxf>
    <ndxf>
      <fill>
        <patternFill>
          <bgColor rgb="FFFFFF00"/>
        </patternFill>
      </fill>
    </ndxf>
  </rcc>
  <rcc rId="11010" sId="1" odxf="1" dxf="1" numFmtId="4">
    <nc r="G505">
      <v>86514.01</v>
    </nc>
    <odxf>
      <fill>
        <patternFill>
          <bgColor theme="0"/>
        </patternFill>
      </fill>
    </odxf>
    <ndxf>
      <fill>
        <patternFill>
          <bgColor rgb="FFFFFF00"/>
        </patternFill>
      </fill>
    </ndxf>
  </rcc>
  <rcc rId="11011" sId="1" odxf="1" dxf="1" numFmtId="4">
    <nc r="G506">
      <v>0</v>
    </nc>
    <odxf>
      <fill>
        <patternFill>
          <bgColor theme="0"/>
        </patternFill>
      </fill>
    </odxf>
    <ndxf>
      <fill>
        <patternFill>
          <bgColor rgb="FFFFFF00"/>
        </patternFill>
      </fill>
    </ndxf>
  </rcc>
  <rcc rId="11012" sId="1" odxf="1" dxf="1" numFmtId="4">
    <nc r="G507">
      <v>0</v>
    </nc>
    <odxf>
      <fill>
        <patternFill>
          <bgColor theme="0"/>
        </patternFill>
      </fill>
    </odxf>
    <ndxf>
      <fill>
        <patternFill>
          <bgColor rgb="FFFFFF00"/>
        </patternFill>
      </fill>
    </ndxf>
  </rcc>
  <rcc rId="11013" sId="1" odxf="1" dxf="1" numFmtId="4">
    <nc r="G508">
      <v>0</v>
    </nc>
    <odxf>
      <fill>
        <patternFill>
          <bgColor theme="0"/>
        </patternFill>
      </fill>
    </odxf>
    <ndxf>
      <fill>
        <patternFill>
          <bgColor rgb="FFFFFF00"/>
        </patternFill>
      </fill>
    </ndxf>
  </rcc>
  <rcc rId="11014" sId="1" odxf="1" dxf="1" numFmtId="4">
    <nc r="G509">
      <v>15590.72</v>
    </nc>
    <odxf>
      <fill>
        <patternFill>
          <bgColor theme="0"/>
        </patternFill>
      </fill>
    </odxf>
    <ndxf>
      <fill>
        <patternFill>
          <bgColor rgb="FFFFFF00"/>
        </patternFill>
      </fill>
    </ndxf>
  </rcc>
  <rcc rId="11015" sId="1" odxf="1" dxf="1" numFmtId="4">
    <nc r="G510">
      <v>3468.44</v>
    </nc>
    <odxf>
      <fill>
        <patternFill>
          <bgColor theme="0"/>
        </patternFill>
      </fill>
    </odxf>
    <ndxf>
      <fill>
        <patternFill>
          <bgColor rgb="FFFFFF00"/>
        </patternFill>
      </fill>
    </ndxf>
  </rcc>
  <rfmt sheetId="1" sqref="G511" start="0" length="0">
    <dxf>
      <fill>
        <patternFill>
          <bgColor rgb="FFFFFF00"/>
        </patternFill>
      </fill>
    </dxf>
  </rfmt>
  <rcc rId="11016" sId="1" odxf="1" dxf="1" numFmtId="4">
    <nc r="G512">
      <v>14543.61</v>
    </nc>
    <odxf>
      <fill>
        <patternFill>
          <bgColor theme="0"/>
        </patternFill>
      </fill>
    </odxf>
    <ndxf>
      <fill>
        <patternFill>
          <bgColor rgb="FFFFFF00"/>
        </patternFill>
      </fill>
    </ndxf>
  </rcc>
  <rcc rId="11017" sId="1" odxf="1" dxf="1" numFmtId="4">
    <nc r="G513">
      <v>0</v>
    </nc>
    <odxf>
      <fill>
        <patternFill>
          <bgColor theme="0"/>
        </patternFill>
      </fill>
    </odxf>
    <ndxf>
      <fill>
        <patternFill>
          <bgColor rgb="FFFFFF00"/>
        </patternFill>
      </fill>
    </ndxf>
  </rcc>
  <rcc rId="11018" sId="1" odxf="1" dxf="1">
    <nc r="G514">
      <f>SUM(G515:G520)</f>
    </nc>
    <odxf>
      <fill>
        <patternFill>
          <bgColor theme="0"/>
        </patternFill>
      </fill>
    </odxf>
    <ndxf>
      <fill>
        <patternFill>
          <bgColor rgb="FFFFFF00"/>
        </patternFill>
      </fill>
    </ndxf>
  </rcc>
  <rcc rId="11019" sId="1" numFmtId="4">
    <nc r="G515">
      <v>0</v>
    </nc>
  </rcc>
  <rcc rId="11020" sId="1" odxf="1" dxf="1" numFmtId="4">
    <nc r="G516">
      <v>0</v>
    </nc>
    <odxf>
      <fill>
        <patternFill>
          <bgColor theme="0"/>
        </patternFill>
      </fill>
    </odxf>
    <ndxf>
      <fill>
        <patternFill>
          <bgColor rgb="FFFFFF00"/>
        </patternFill>
      </fill>
    </ndxf>
  </rcc>
  <rcc rId="11021" sId="1" odxf="1" dxf="1" numFmtId="4">
    <nc r="G517">
      <v>136701.78</v>
    </nc>
    <odxf>
      <fill>
        <patternFill>
          <bgColor theme="0"/>
        </patternFill>
      </fill>
    </odxf>
    <ndxf>
      <fill>
        <patternFill>
          <bgColor rgb="FFFFFF00"/>
        </patternFill>
      </fill>
    </ndxf>
  </rcc>
  <rcc rId="11022" sId="1" odxf="1" dxf="1" numFmtId="4">
    <nc r="G518">
      <v>0</v>
    </nc>
    <odxf>
      <fill>
        <patternFill>
          <bgColor theme="0"/>
        </patternFill>
      </fill>
    </odxf>
    <ndxf>
      <fill>
        <patternFill>
          <bgColor rgb="FFFFFF00"/>
        </patternFill>
      </fill>
    </ndxf>
  </rcc>
  <rcc rId="11023" sId="1" odxf="1" dxf="1" numFmtId="4">
    <nc r="G519">
      <v>7509.44</v>
    </nc>
    <odxf>
      <fill>
        <patternFill>
          <bgColor theme="0"/>
        </patternFill>
      </fill>
    </odxf>
    <ndxf>
      <fill>
        <patternFill>
          <bgColor rgb="FFFFFF00"/>
        </patternFill>
      </fill>
    </ndxf>
  </rcc>
  <rcc rId="11024" sId="1" odxf="1" dxf="1" numFmtId="4">
    <nc r="G520">
      <v>298422.83</v>
    </nc>
    <odxf>
      <fill>
        <patternFill>
          <bgColor theme="0"/>
        </patternFill>
      </fill>
    </odxf>
    <ndxf>
      <fill>
        <patternFill>
          <bgColor rgb="FFFFFF00"/>
        </patternFill>
      </fill>
    </ndxf>
  </rcc>
  <rcc rId="11025" sId="1" odxf="1" dxf="1">
    <nc r="G521">
      <f>G522++G523+G524</f>
    </nc>
    <odxf>
      <fill>
        <patternFill>
          <bgColor theme="0"/>
        </patternFill>
      </fill>
    </odxf>
    <ndxf>
      <fill>
        <patternFill>
          <bgColor rgb="FFFFFF00"/>
        </patternFill>
      </fill>
    </ndxf>
  </rcc>
  <rcc rId="11026" sId="1" odxf="1" dxf="1" numFmtId="4">
    <nc r="G522">
      <v>0</v>
    </nc>
    <odxf>
      <fill>
        <patternFill>
          <bgColor theme="0"/>
        </patternFill>
      </fill>
    </odxf>
    <ndxf>
      <fill>
        <patternFill>
          <bgColor rgb="FFFFFF00"/>
        </patternFill>
      </fill>
    </ndxf>
  </rcc>
  <rcc rId="11027" sId="1" odxf="1" dxf="1" numFmtId="4">
    <nc r="G523">
      <v>3900</v>
    </nc>
    <odxf>
      <fill>
        <patternFill>
          <bgColor theme="0"/>
        </patternFill>
      </fill>
    </odxf>
    <ndxf>
      <fill>
        <patternFill>
          <bgColor rgb="FFFFFF00"/>
        </patternFill>
      </fill>
    </ndxf>
  </rcc>
  <rcc rId="11028" sId="1" odxf="1" dxf="1" numFmtId="4">
    <nc r="G524">
      <v>3182.85</v>
    </nc>
    <odxf>
      <fill>
        <patternFill>
          <bgColor theme="0"/>
        </patternFill>
      </fill>
    </odxf>
    <ndxf>
      <fill>
        <patternFill>
          <bgColor rgb="FFFFFF00"/>
        </patternFill>
      </fill>
    </ndxf>
  </rcc>
  <rcc rId="11029" sId="1" odxf="1" dxf="1">
    <nc r="G525">
      <f>G526</f>
    </nc>
    <odxf>
      <fill>
        <patternFill>
          <bgColor theme="0"/>
        </patternFill>
      </fill>
    </odxf>
    <ndxf>
      <fill>
        <patternFill>
          <bgColor rgb="FFFFFF00"/>
        </patternFill>
      </fill>
    </ndxf>
  </rcc>
  <rcc rId="11030" sId="1" odxf="1" dxf="1" numFmtId="4">
    <nc r="G526">
      <v>0</v>
    </nc>
    <odxf>
      <fill>
        <patternFill>
          <bgColor theme="0"/>
        </patternFill>
      </fill>
    </odxf>
    <ndxf>
      <fill>
        <patternFill>
          <bgColor rgb="FFFFFF00"/>
        </patternFill>
      </fill>
    </ndxf>
  </rcc>
  <rcc rId="11031" sId="1" odxf="1" dxf="1">
    <nc r="G527">
      <f>SUM(G528:G540)</f>
    </nc>
    <odxf>
      <fill>
        <patternFill>
          <bgColor theme="0"/>
        </patternFill>
      </fill>
    </odxf>
    <ndxf>
      <fill>
        <patternFill>
          <bgColor rgb="FFFFFF00"/>
        </patternFill>
      </fill>
    </ndxf>
  </rcc>
  <rcc rId="11032" sId="1" odxf="1" dxf="1" numFmtId="4">
    <nc r="G528">
      <v>22.4</v>
    </nc>
    <odxf>
      <fill>
        <patternFill>
          <bgColor theme="0"/>
        </patternFill>
      </fill>
    </odxf>
    <ndxf>
      <fill>
        <patternFill>
          <bgColor rgb="FFFFFF00"/>
        </patternFill>
      </fill>
    </ndxf>
  </rcc>
  <rcc rId="11033" sId="1" odxf="1" dxf="1" numFmtId="4">
    <nc r="G529">
      <v>100.5</v>
    </nc>
    <odxf>
      <fill>
        <patternFill>
          <bgColor theme="0"/>
        </patternFill>
      </fill>
    </odxf>
    <ndxf>
      <fill>
        <patternFill>
          <bgColor rgb="FFFFFF00"/>
        </patternFill>
      </fill>
    </ndxf>
  </rcc>
  <rcc rId="11034" sId="1" odxf="1" dxf="1" numFmtId="4">
    <nc r="G530">
      <v>20.28</v>
    </nc>
    <odxf>
      <fill>
        <patternFill>
          <bgColor theme="0"/>
        </patternFill>
      </fill>
    </odxf>
    <ndxf>
      <fill>
        <patternFill>
          <bgColor rgb="FFFFFF00"/>
        </patternFill>
      </fill>
    </ndxf>
  </rcc>
  <rcc rId="11035" sId="1" odxf="1" dxf="1" numFmtId="4">
    <nc r="G531">
      <v>130.5</v>
    </nc>
    <odxf>
      <fill>
        <patternFill>
          <bgColor theme="0"/>
        </patternFill>
      </fill>
    </odxf>
    <ndxf>
      <fill>
        <patternFill>
          <bgColor rgb="FFFFFF00"/>
        </patternFill>
      </fill>
    </ndxf>
  </rcc>
  <rcc rId="11036" sId="1" odxf="1" dxf="1" numFmtId="4">
    <nc r="G532">
      <v>0</v>
    </nc>
    <odxf>
      <fill>
        <patternFill>
          <bgColor theme="0"/>
        </patternFill>
      </fill>
    </odxf>
    <ndxf>
      <fill>
        <patternFill>
          <bgColor rgb="FFFFFF00"/>
        </patternFill>
      </fill>
    </ndxf>
  </rcc>
  <rcc rId="11037" sId="1" odxf="1" dxf="1" numFmtId="4">
    <nc r="G533">
      <v>40.6</v>
    </nc>
    <odxf>
      <fill>
        <patternFill>
          <bgColor theme="0"/>
        </patternFill>
      </fill>
    </odxf>
    <ndxf>
      <fill>
        <patternFill>
          <bgColor rgb="FFFFFF00"/>
        </patternFill>
      </fill>
    </ndxf>
  </rcc>
  <rcc rId="11038" sId="1" odxf="1" dxf="1" numFmtId="4">
    <nc r="G534">
      <v>0</v>
    </nc>
    <odxf>
      <fill>
        <patternFill>
          <bgColor theme="0"/>
        </patternFill>
      </fill>
    </odxf>
    <ndxf>
      <fill>
        <patternFill>
          <bgColor rgb="FFFFFF00"/>
        </patternFill>
      </fill>
    </ndxf>
  </rcc>
  <rcc rId="11039" sId="1" odxf="1" dxf="1" numFmtId="4">
    <nc r="G535">
      <v>0</v>
    </nc>
    <odxf>
      <font>
        <sz val="9"/>
        <color auto="1"/>
        <name val="Times New Roman"/>
        <scheme val="none"/>
      </font>
      <fill>
        <patternFill>
          <bgColor theme="0"/>
        </patternFill>
      </fill>
    </odxf>
    <ndxf>
      <font>
        <sz val="9"/>
        <color rgb="FFFF0000"/>
        <name val="Times New Roman"/>
        <scheme val="none"/>
      </font>
      <fill>
        <patternFill>
          <bgColor rgb="FFFFFF00"/>
        </patternFill>
      </fill>
    </ndxf>
  </rcc>
  <rcc rId="11040" sId="1" odxf="1" dxf="1" numFmtId="4">
    <nc r="G536">
      <v>0</v>
    </nc>
    <odxf>
      <fill>
        <patternFill>
          <bgColor theme="0"/>
        </patternFill>
      </fill>
    </odxf>
    <ndxf>
      <fill>
        <patternFill>
          <bgColor rgb="FFFFFF00"/>
        </patternFill>
      </fill>
    </ndxf>
  </rcc>
  <rcc rId="11041" sId="1" odxf="1" dxf="1" numFmtId="4">
    <nc r="G537">
      <v>23.44</v>
    </nc>
    <odxf>
      <fill>
        <patternFill>
          <bgColor theme="0"/>
        </patternFill>
      </fill>
    </odxf>
    <ndxf>
      <fill>
        <patternFill>
          <bgColor rgb="FFFFFF00"/>
        </patternFill>
      </fill>
    </ndxf>
  </rcc>
  <rcc rId="11042" sId="1" odxf="1" dxf="1" numFmtId="4">
    <nc r="G538">
      <v>531.52</v>
    </nc>
    <odxf>
      <fill>
        <patternFill>
          <bgColor theme="0"/>
        </patternFill>
      </fill>
    </odxf>
    <ndxf>
      <fill>
        <patternFill>
          <bgColor rgb="FFFFFF00"/>
        </patternFill>
      </fill>
    </ndxf>
  </rcc>
  <rcc rId="11043" sId="1" odxf="1" dxf="1" numFmtId="4">
    <nc r="G539">
      <v>0</v>
    </nc>
    <odxf>
      <fill>
        <patternFill>
          <bgColor theme="0"/>
        </patternFill>
      </fill>
    </odxf>
    <ndxf>
      <fill>
        <patternFill>
          <bgColor rgb="FFFFFF00"/>
        </patternFill>
      </fill>
    </ndxf>
  </rcc>
  <rcc rId="11044" sId="1" odxf="1" dxf="1" numFmtId="4">
    <nc r="G540">
      <v>423.07</v>
    </nc>
    <odxf>
      <fill>
        <patternFill>
          <bgColor theme="0"/>
        </patternFill>
      </fill>
    </odxf>
    <ndxf>
      <fill>
        <patternFill>
          <bgColor rgb="FFFFFF00"/>
        </patternFill>
      </fill>
    </ndxf>
  </rcc>
  <rcc rId="11045" sId="1" odxf="1" dxf="1">
    <nc r="G541">
      <f>SUM(G542:G563)</f>
    </nc>
    <odxf>
      <fill>
        <patternFill>
          <bgColor theme="0"/>
        </patternFill>
      </fill>
    </odxf>
    <ndxf>
      <fill>
        <patternFill>
          <bgColor rgb="FFFFFF00"/>
        </patternFill>
      </fill>
    </ndxf>
  </rcc>
  <rcc rId="11046" sId="1" odxf="1" dxf="1" numFmtId="4">
    <nc r="G542">
      <v>0</v>
    </nc>
    <odxf>
      <fill>
        <patternFill>
          <bgColor theme="0"/>
        </patternFill>
      </fill>
    </odxf>
    <ndxf>
      <fill>
        <patternFill>
          <bgColor rgb="FFFFFF00"/>
        </patternFill>
      </fill>
    </ndxf>
  </rcc>
  <rcc rId="11047" sId="1" odxf="1" dxf="1" numFmtId="4">
    <nc r="G543">
      <v>0</v>
    </nc>
    <odxf>
      <fill>
        <patternFill>
          <bgColor theme="0"/>
        </patternFill>
      </fill>
    </odxf>
    <ndxf>
      <fill>
        <patternFill>
          <bgColor rgb="FFFFFF00"/>
        </patternFill>
      </fill>
    </ndxf>
  </rcc>
  <rcc rId="11048" sId="1" odxf="1" dxf="1" numFmtId="4">
    <nc r="G544">
      <v>0</v>
    </nc>
    <odxf>
      <fill>
        <patternFill>
          <bgColor theme="0"/>
        </patternFill>
      </fill>
    </odxf>
    <ndxf>
      <fill>
        <patternFill>
          <bgColor rgb="FFFFFF00"/>
        </patternFill>
      </fill>
    </ndxf>
  </rcc>
  <rcc rId="11049" sId="1" odxf="1" dxf="1" numFmtId="4">
    <nc r="G545">
      <v>0</v>
    </nc>
    <odxf>
      <fill>
        <patternFill>
          <bgColor theme="0"/>
        </patternFill>
      </fill>
    </odxf>
    <ndxf>
      <fill>
        <patternFill>
          <bgColor rgb="FFFFFF00"/>
        </patternFill>
      </fill>
    </ndxf>
  </rcc>
  <rcc rId="11050" sId="1" odxf="1" dxf="1" numFmtId="4">
    <nc r="G546">
      <v>0</v>
    </nc>
    <odxf>
      <fill>
        <patternFill>
          <bgColor theme="0"/>
        </patternFill>
      </fill>
    </odxf>
    <ndxf>
      <fill>
        <patternFill>
          <bgColor rgb="FFFFFF00"/>
        </patternFill>
      </fill>
    </ndxf>
  </rcc>
  <rcc rId="11051" sId="1" odxf="1" dxf="1" numFmtId="4">
    <nc r="G547">
      <v>0</v>
    </nc>
    <odxf>
      <fill>
        <patternFill>
          <bgColor theme="0"/>
        </patternFill>
      </fill>
    </odxf>
    <ndxf>
      <fill>
        <patternFill>
          <bgColor rgb="FFFFFF00"/>
        </patternFill>
      </fill>
    </ndxf>
  </rcc>
  <rcc rId="11052" sId="1" odxf="1" dxf="1" numFmtId="4">
    <nc r="G548">
      <v>0</v>
    </nc>
    <odxf>
      <fill>
        <patternFill>
          <bgColor theme="0"/>
        </patternFill>
      </fill>
    </odxf>
    <ndxf>
      <fill>
        <patternFill>
          <bgColor rgb="FFFFFF00"/>
        </patternFill>
      </fill>
    </ndxf>
  </rcc>
  <rcc rId="11053" sId="1" odxf="1" dxf="1" numFmtId="4">
    <nc r="G549">
      <v>0</v>
    </nc>
    <odxf>
      <fill>
        <patternFill>
          <bgColor theme="0"/>
        </patternFill>
      </fill>
    </odxf>
    <ndxf>
      <fill>
        <patternFill>
          <bgColor rgb="FFFFFF00"/>
        </patternFill>
      </fill>
    </ndxf>
  </rcc>
  <rcc rId="11054" sId="1" odxf="1" dxf="1" numFmtId="4">
    <nc r="G550">
      <v>0</v>
    </nc>
    <odxf>
      <fill>
        <patternFill>
          <bgColor theme="0"/>
        </patternFill>
      </fill>
    </odxf>
    <ndxf>
      <fill>
        <patternFill>
          <bgColor rgb="FFFFFF00"/>
        </patternFill>
      </fill>
    </ndxf>
  </rcc>
  <rcc rId="11055" sId="1" odxf="1" dxf="1" numFmtId="4">
    <nc r="G551">
      <v>0</v>
    </nc>
    <odxf>
      <fill>
        <patternFill>
          <bgColor theme="0"/>
        </patternFill>
      </fill>
    </odxf>
    <ndxf>
      <fill>
        <patternFill>
          <bgColor rgb="FFFFFF00"/>
        </patternFill>
      </fill>
    </ndxf>
  </rcc>
  <rcc rId="11056" sId="1" odxf="1" dxf="1" numFmtId="4">
    <nc r="G552">
      <v>0</v>
    </nc>
    <odxf>
      <fill>
        <patternFill>
          <bgColor theme="0"/>
        </patternFill>
      </fill>
    </odxf>
    <ndxf>
      <fill>
        <patternFill>
          <bgColor rgb="FFFFFF00"/>
        </patternFill>
      </fill>
    </ndxf>
  </rcc>
  <rcc rId="11057" sId="1" odxf="1" dxf="1" numFmtId="4">
    <nc r="G553">
      <v>0</v>
    </nc>
    <odxf>
      <fill>
        <patternFill>
          <bgColor theme="0"/>
        </patternFill>
      </fill>
    </odxf>
    <ndxf>
      <fill>
        <patternFill>
          <bgColor rgb="FFFFFF00"/>
        </patternFill>
      </fill>
    </ndxf>
  </rcc>
  <rcc rId="11058" sId="1" odxf="1" dxf="1" numFmtId="4">
    <nc r="G554">
      <v>0</v>
    </nc>
    <odxf>
      <fill>
        <patternFill>
          <bgColor theme="0"/>
        </patternFill>
      </fill>
    </odxf>
    <ndxf>
      <fill>
        <patternFill>
          <bgColor rgb="FFFFFF00"/>
        </patternFill>
      </fill>
    </ndxf>
  </rcc>
  <rcc rId="11059" sId="1" odxf="1" dxf="1" numFmtId="4">
    <nc r="G555">
      <v>0</v>
    </nc>
    <odxf>
      <fill>
        <patternFill>
          <bgColor theme="0"/>
        </patternFill>
      </fill>
    </odxf>
    <ndxf>
      <fill>
        <patternFill>
          <bgColor rgb="FFFFFF00"/>
        </patternFill>
      </fill>
    </ndxf>
  </rcc>
  <rcc rId="11060" sId="1" odxf="1" dxf="1" numFmtId="4">
    <nc r="G556">
      <v>0</v>
    </nc>
    <odxf>
      <fill>
        <patternFill>
          <bgColor theme="0"/>
        </patternFill>
      </fill>
    </odxf>
    <ndxf>
      <fill>
        <patternFill>
          <bgColor rgb="FFFFFF00"/>
        </patternFill>
      </fill>
    </ndxf>
  </rcc>
  <rcc rId="11061" sId="1" odxf="1" dxf="1" numFmtId="4">
    <nc r="G557">
      <v>0</v>
    </nc>
    <odxf>
      <fill>
        <patternFill>
          <bgColor theme="0"/>
        </patternFill>
      </fill>
    </odxf>
    <ndxf>
      <fill>
        <patternFill>
          <bgColor rgb="FFFFFF00"/>
        </patternFill>
      </fill>
    </ndxf>
  </rcc>
  <rcc rId="11062" sId="1" odxf="1" dxf="1" numFmtId="4">
    <nc r="G558">
      <v>0</v>
    </nc>
    <odxf>
      <fill>
        <patternFill>
          <bgColor theme="0"/>
        </patternFill>
      </fill>
    </odxf>
    <ndxf>
      <fill>
        <patternFill>
          <bgColor rgb="FFFFFF00"/>
        </patternFill>
      </fill>
    </ndxf>
  </rcc>
  <rcc rId="11063" sId="1" odxf="1" dxf="1" numFmtId="4">
    <nc r="G559">
      <v>0</v>
    </nc>
    <odxf>
      <fill>
        <patternFill>
          <bgColor theme="0"/>
        </patternFill>
      </fill>
    </odxf>
    <ndxf>
      <fill>
        <patternFill>
          <bgColor rgb="FFFFFF00"/>
        </patternFill>
      </fill>
    </ndxf>
  </rcc>
  <rcc rId="11064" sId="1" odxf="1" dxf="1" numFmtId="4">
    <nc r="G560">
      <v>0</v>
    </nc>
    <odxf>
      <fill>
        <patternFill>
          <bgColor theme="0"/>
        </patternFill>
      </fill>
    </odxf>
    <ndxf>
      <fill>
        <patternFill>
          <bgColor rgb="FFFFFF00"/>
        </patternFill>
      </fill>
    </ndxf>
  </rcc>
  <rcc rId="11065" sId="1" odxf="1" dxf="1" numFmtId="4">
    <nc r="G561">
      <v>0</v>
    </nc>
    <odxf>
      <fill>
        <patternFill>
          <bgColor theme="0"/>
        </patternFill>
      </fill>
    </odxf>
    <ndxf>
      <fill>
        <patternFill>
          <bgColor rgb="FFFFFF00"/>
        </patternFill>
      </fill>
    </ndxf>
  </rcc>
  <rcc rId="11066" sId="1" odxf="1" dxf="1" numFmtId="4">
    <nc r="G562">
      <v>0</v>
    </nc>
    <odxf>
      <fill>
        <patternFill>
          <bgColor theme="0"/>
        </patternFill>
      </fill>
    </odxf>
    <ndxf>
      <fill>
        <patternFill>
          <bgColor rgb="FFFFFF00"/>
        </patternFill>
      </fill>
    </ndxf>
  </rcc>
  <rcc rId="11067" sId="1" odxf="1" dxf="1" numFmtId="4">
    <nc r="G563">
      <v>-26004.95</v>
    </nc>
    <odxf>
      <fill>
        <patternFill>
          <bgColor theme="0"/>
        </patternFill>
      </fill>
    </odxf>
    <ndxf>
      <fill>
        <patternFill>
          <bgColor rgb="FFFFFF00"/>
        </patternFill>
      </fill>
    </ndxf>
  </rcc>
  <rcc rId="11068" sId="1" odxf="1" dxf="1">
    <nc r="G564">
      <f>SUM(G476,G10)</f>
    </nc>
    <odxf>
      <fill>
        <patternFill>
          <bgColor theme="0"/>
        </patternFill>
      </fill>
    </odxf>
    <ndxf>
      <fill>
        <patternFill>
          <bgColor rgb="FFFFFF00"/>
        </patternFill>
      </fill>
    </ndxf>
  </rcc>
  <rfmt sheetId="1" sqref="G565" start="0" length="0">
    <dxf>
      <fill>
        <patternFill>
          <bgColor rgb="FFFFFF00"/>
        </patternFill>
      </fill>
    </dxf>
  </rfmt>
  <rfmt sheetId="1" sqref="G566" start="0" length="0">
    <dxf>
      <fill>
        <patternFill>
          <bgColor rgb="FFFFFF00"/>
        </patternFill>
      </fill>
    </dxf>
  </rfmt>
  <rfmt sheetId="1" sqref="G567" start="0" length="0">
    <dxf>
      <fill>
        <patternFill>
          <bgColor rgb="FFFFFF00"/>
        </patternFill>
      </fill>
    </dxf>
  </rfmt>
  <rfmt sheetId="1" sqref="G568" start="0" length="0">
    <dxf>
      <fill>
        <patternFill>
          <bgColor rgb="FFFFFF00"/>
        </patternFill>
      </fill>
    </dxf>
  </rfmt>
  <rfmt sheetId="1" sqref="G569" start="0" length="0">
    <dxf>
      <fill>
        <patternFill>
          <bgColor rgb="FFFFFF00"/>
        </patternFill>
      </fill>
    </dxf>
  </rfmt>
  <rfmt sheetId="1" sqref="G570" start="0" length="0">
    <dxf>
      <fill>
        <patternFill>
          <bgColor rgb="FFFFFF00"/>
        </patternFill>
      </fill>
    </dxf>
  </rfmt>
  <rfmt sheetId="1" sqref="G571" start="0" length="0">
    <dxf>
      <fill>
        <patternFill>
          <bgColor rgb="FFFFFF00"/>
        </patternFill>
      </fill>
    </dxf>
  </rfmt>
  <rfmt sheetId="1" sqref="G572" start="0" length="0">
    <dxf>
      <fill>
        <patternFill>
          <bgColor rgb="FFFFFF00"/>
        </patternFill>
      </fill>
    </dxf>
  </rfmt>
  <rfmt sheetId="1" sqref="G1:G1048576" start="0" length="0">
    <dxf>
      <fill>
        <patternFill>
          <bgColor rgb="FFFFFF00"/>
        </patternFill>
      </fill>
    </dxf>
  </rfmt>
  <rcc rId="11069" sId="1" numFmtId="4">
    <oc r="H114">
      <v>975.52</v>
    </oc>
    <nc r="H114">
      <v>926.68</v>
    </nc>
  </rcc>
  <rcc rId="11070" sId="1" numFmtId="4">
    <oc r="H115">
      <v>107.89</v>
    </oc>
    <nc r="H115">
      <v>160.83000000000001</v>
    </nc>
  </rcc>
  <rcc rId="11071" sId="1" numFmtId="4">
    <oc r="H116">
      <v>0</v>
    </oc>
    <nc r="H116">
      <v>168.24</v>
    </nc>
  </rcc>
  <rcc rId="11072" sId="1" numFmtId="4">
    <oc r="H118">
      <v>147.72000000000003</v>
    </oc>
    <nc r="H118">
      <v>151.28</v>
    </nc>
  </rcc>
  <rcc rId="11073" sId="1" numFmtId="4">
    <oc r="H121">
      <v>99</v>
    </oc>
    <nc r="H121">
      <v>99.01</v>
    </nc>
  </rcc>
  <rcc rId="11074" sId="1" numFmtId="4">
    <oc r="H123">
      <v>1139.4100000000001</v>
    </oc>
    <nc r="H123">
      <v>1598.26</v>
    </nc>
  </rcc>
  <rcc rId="11075" sId="1" numFmtId="4">
    <oc r="H126">
      <v>10470.23</v>
    </oc>
    <nc r="H126">
      <v>121944.1</v>
    </nc>
  </rcc>
  <rcc rId="11076" sId="1" numFmtId="4">
    <oc r="H127">
      <v>373.11</v>
    </oc>
    <nc r="H127">
      <v>355.25</v>
    </nc>
  </rcc>
  <rcc rId="11077" sId="1" numFmtId="4">
    <oc r="H128">
      <v>9135.7900000000009</v>
    </oc>
    <nc r="H128">
      <v>9061.23</v>
    </nc>
  </rcc>
  <rcc rId="11078" sId="1" numFmtId="4">
    <oc r="F114">
      <v>926.68</v>
    </oc>
    <nc r="F114">
      <v>975.52</v>
    </nc>
  </rcc>
  <rcc rId="11079" sId="1" numFmtId="4">
    <oc r="F115">
      <v>160.83000000000001</v>
    </oc>
    <nc r="F115">
      <v>107.89</v>
    </nc>
  </rcc>
  <rcc rId="11080" sId="1" numFmtId="4">
    <oc r="F116">
      <v>168.24</v>
    </oc>
    <nc r="F116">
      <v>0</v>
    </nc>
  </rcc>
  <rcc rId="11081" sId="1" numFmtId="4">
    <oc r="F118">
      <v>151.28</v>
    </oc>
    <nc r="F118">
      <v>147.72000000000003</v>
    </nc>
  </rcc>
  <rcc rId="11082" sId="1" numFmtId="4">
    <oc r="F121">
      <v>99.01</v>
    </oc>
    <nc r="F121">
      <v>99</v>
    </nc>
  </rcc>
  <rcc rId="11083" sId="1" numFmtId="4">
    <oc r="F123">
      <v>1598.26</v>
    </oc>
    <nc r="F123">
      <v>1139.4100000000001</v>
    </nc>
  </rcc>
  <rcc rId="11084" sId="1" numFmtId="4">
    <oc r="F126">
      <v>121944.1</v>
    </oc>
    <nc r="F126">
      <v>10470.23</v>
    </nc>
  </rcc>
  <rcc rId="11085" sId="1" numFmtId="4">
    <oc r="F127">
      <v>355.25</v>
    </oc>
    <nc r="F127">
      <v>373.11</v>
    </nc>
  </rcc>
  <rcc rId="11086" sId="1" numFmtId="4">
    <oc r="F128">
      <v>9061.23</v>
    </oc>
    <nc r="F128">
      <v>9135.7900000000009</v>
    </nc>
  </rcc>
  <rcc rId="11087" sId="1" numFmtId="4">
    <oc r="H136">
      <v>2500</v>
    </oc>
    <nc r="H136">
      <v>3140.53</v>
    </nc>
  </rcc>
  <rcc rId="11088" sId="1" numFmtId="4">
    <oc r="H137">
      <v>2250</v>
    </oc>
    <nc r="H137">
      <v>1893.22</v>
    </nc>
  </rcc>
  <rcc rId="11089" sId="1" numFmtId="4">
    <oc r="H138">
      <v>64.27</v>
    </oc>
    <nc r="H138">
      <v>29.95</v>
    </nc>
  </rcc>
  <rcc rId="11090" sId="1" numFmtId="4">
    <oc r="H141">
      <v>31000</v>
    </oc>
    <nc r="H141">
      <v>29720.32</v>
    </nc>
  </rcc>
  <rcc rId="11091" sId="1" numFmtId="4">
    <oc r="H142">
      <v>3963.5600000000004</v>
    </oc>
    <nc r="H142">
      <v>7661.52</v>
    </nc>
  </rcc>
  <rcc rId="11092" sId="1" numFmtId="4">
    <oc r="H145">
      <v>13000</v>
    </oc>
    <nc r="H145">
      <v>20545.439999999999</v>
    </nc>
  </rcc>
  <rcc rId="11093" sId="1" numFmtId="4">
    <oc r="H146">
      <v>575</v>
    </oc>
    <nc r="H146">
      <v>532.84</v>
    </nc>
  </rcc>
  <rcc rId="11094" sId="1" numFmtId="4">
    <oc r="H148">
      <v>1000</v>
    </oc>
    <nc r="H148">
      <v>680.22</v>
    </nc>
  </rcc>
  <rcc rId="11095" sId="1" numFmtId="4">
    <oc r="F136">
      <v>3140.53</v>
    </oc>
    <nc r="F136">
      <v>2500</v>
    </nc>
  </rcc>
  <rcc rId="11096" sId="1" numFmtId="4">
    <oc r="F137">
      <v>1893.22</v>
    </oc>
    <nc r="F137">
      <v>2250</v>
    </nc>
  </rcc>
  <rcc rId="11097" sId="1" numFmtId="4">
    <oc r="F138">
      <v>29.95</v>
    </oc>
    <nc r="F138">
      <v>64.27</v>
    </nc>
  </rcc>
  <rcc rId="11098" sId="1" numFmtId="4">
    <oc r="F141">
      <v>29720.32</v>
    </oc>
    <nc r="F141">
      <v>31000</v>
    </nc>
  </rcc>
  <rcc rId="11099" sId="1" numFmtId="4">
    <oc r="F142">
      <v>7661.52</v>
    </oc>
    <nc r="F142">
      <v>3963.5600000000004</v>
    </nc>
  </rcc>
  <rcc rId="11100" sId="1" numFmtId="4">
    <oc r="F145">
      <v>20545.439999999999</v>
    </oc>
    <nc r="F145">
      <v>13000</v>
    </nc>
  </rcc>
  <rcc rId="11101" sId="1" numFmtId="4">
    <oc r="F146">
      <v>532.84</v>
    </oc>
    <nc r="F146">
      <v>575</v>
    </nc>
  </rcc>
  <rcc rId="11102" sId="1" numFmtId="4">
    <oc r="F148">
      <v>680.22</v>
    </oc>
    <nc r="F148">
      <v>1000</v>
    </nc>
  </rcc>
  <rcc rId="11103" sId="1" numFmtId="4">
    <oc r="H151">
      <v>280.7</v>
    </oc>
    <nc r="H151">
      <v>-5</v>
    </nc>
  </rcc>
  <rcc rId="11104" sId="1" numFmtId="4">
    <oc r="H152">
      <v>19</v>
    </oc>
    <nc r="H152">
      <v>12.53</v>
    </nc>
  </rcc>
  <rcc rId="11105" sId="1" numFmtId="4">
    <oc r="H154">
      <v>10.3</v>
    </oc>
    <nc r="H154">
      <v>22</v>
    </nc>
  </rcc>
  <rcc rId="11106" sId="1" numFmtId="4">
    <oc r="H155">
      <v>1</v>
    </oc>
    <nc r="H155">
      <v>11</v>
    </nc>
  </rcc>
  <rcc rId="11107" sId="1" numFmtId="4">
    <oc r="H166">
      <v>14.7</v>
    </oc>
    <nc r="H166">
      <v>40.65</v>
    </nc>
  </rcc>
  <rcc rId="11108" sId="1" numFmtId="4">
    <oc r="H170">
      <v>359</v>
    </oc>
    <nc r="H170">
      <v>48.12</v>
    </nc>
  </rcc>
  <rcc rId="11109" sId="1" numFmtId="4">
    <oc r="H175">
      <v>16.600000000000001</v>
    </oc>
    <nc r="H175">
      <v>0</v>
    </nc>
  </rcc>
  <rcc rId="11110" sId="1" numFmtId="4">
    <oc r="H177">
      <v>15</v>
    </oc>
    <nc r="H177">
      <v>19</v>
    </nc>
  </rcc>
  <rcc rId="11111" sId="1" numFmtId="4">
    <oc r="H178">
      <v>818.7</v>
    </oc>
    <nc r="H178">
      <v>760.98</v>
    </nc>
  </rcc>
  <rcc rId="11112" sId="1" numFmtId="4">
    <oc r="H180">
      <v>13.3</v>
    </oc>
    <nc r="H180">
      <v>20</v>
    </nc>
  </rcc>
  <rcc rId="11113" sId="1" numFmtId="4">
    <oc r="H182">
      <v>122.8</v>
    </oc>
    <nc r="H182">
      <v>58.73</v>
    </nc>
  </rcc>
  <rcc rId="11114" sId="1" numFmtId="4">
    <oc r="H183">
      <v>734</v>
    </oc>
    <nc r="H183">
      <v>440.56</v>
    </nc>
  </rcc>
  <rcc rId="11115" sId="1" numFmtId="4">
    <oc r="H184">
      <v>39.700000000000003</v>
    </oc>
    <nc r="H184">
      <v>40</v>
    </nc>
  </rcc>
  <rcc rId="11116" sId="1" numFmtId="4">
    <oc r="H187">
      <v>0</v>
    </oc>
    <nc r="H187">
      <v>27.5</v>
    </nc>
  </rcc>
  <rcc rId="11117" sId="1" numFmtId="4">
    <oc r="H188">
      <v>8.3000000000000007</v>
    </oc>
    <nc r="H188">
      <v>0</v>
    </nc>
  </rcc>
  <rcc rId="11118" sId="1" numFmtId="4">
    <oc r="H189">
      <v>3.5</v>
    </oc>
    <nc r="H189">
      <v>10</v>
    </nc>
  </rcc>
  <rcc rId="11119" sId="1" numFmtId="4">
    <oc r="H193">
      <v>16.3</v>
    </oc>
    <nc r="H193">
      <v>12</v>
    </nc>
  </rcc>
  <rcc rId="11120" sId="1" numFmtId="4">
    <oc r="H195">
      <v>112.3</v>
    </oc>
    <nc r="H195">
      <v>0</v>
    </nc>
  </rcc>
  <rcc rId="11121" sId="1" numFmtId="4">
    <oc r="H199">
      <v>1.3</v>
    </oc>
    <nc r="H199">
      <v>0.8</v>
    </nc>
  </rcc>
  <rcc rId="11122" sId="1" numFmtId="4">
    <oc r="H201">
      <v>110.7</v>
    </oc>
    <nc r="H201">
      <v>200.26</v>
    </nc>
  </rcc>
  <rcc rId="11123" sId="1" numFmtId="4">
    <oc r="H209">
      <v>0</v>
    </oc>
    <nc r="H209">
      <v>-2.6</v>
    </nc>
  </rcc>
  <rcc rId="11124" sId="1" numFmtId="4">
    <oc r="H218">
      <v>0</v>
    </oc>
    <nc r="H218">
      <v>1</v>
    </nc>
  </rcc>
  <rcc rId="11125" sId="1" numFmtId="4">
    <oc r="H220">
      <v>0</v>
    </oc>
    <nc r="H220">
      <v>25</v>
    </nc>
  </rcc>
  <rcc rId="11126" sId="1" numFmtId="4">
    <oc r="H221">
      <v>81</v>
    </oc>
    <nc r="H221">
      <v>0</v>
    </nc>
  </rcc>
  <rcc rId="11127" sId="1" numFmtId="4">
    <oc r="H231">
      <v>90</v>
    </oc>
    <nc r="H231">
      <v>35.5</v>
    </nc>
  </rcc>
  <rcc rId="11128" sId="1" numFmtId="4">
    <oc r="H234">
      <v>1.7</v>
    </oc>
    <nc r="H234">
      <v>0.5</v>
    </nc>
  </rcc>
  <rcc rId="11129" sId="1" numFmtId="4">
    <oc r="H235">
      <v>170</v>
    </oc>
    <nc r="H235">
      <v>0</v>
    </nc>
  </rcc>
  <rcc rId="11130" sId="1" numFmtId="4">
    <oc r="H240">
      <v>8.1</v>
    </oc>
    <nc r="H240">
      <v>1.1000000000000001</v>
    </nc>
  </rcc>
  <rcc rId="11131" sId="1" numFmtId="4">
    <oc r="H241">
      <v>553.29999999999995</v>
    </oc>
    <nc r="H241">
      <v>1085</v>
    </nc>
  </rcc>
  <rcc rId="11132" sId="1" numFmtId="4">
    <oc r="H242">
      <v>180.2</v>
    </oc>
    <nc r="H242">
      <v>0</v>
    </nc>
  </rcc>
  <rcc rId="11133" sId="1" numFmtId="4">
    <oc r="H243">
      <v>8.3000000000000007</v>
    </oc>
    <nc r="H243">
      <v>0</v>
    </nc>
  </rcc>
  <rcc rId="11134" sId="1" numFmtId="4">
    <oc r="H247">
      <v>25</v>
    </oc>
    <nc r="H247">
      <v>0</v>
    </nc>
  </rcc>
  <rcc rId="11135" sId="1" numFmtId="4">
    <oc r="H249">
      <v>2.2999999999999998</v>
    </oc>
    <nc r="H249">
      <v>0</v>
    </nc>
  </rcc>
  <rcc rId="11136" sId="1" numFmtId="4">
    <oc r="H258">
      <v>0</v>
    </oc>
    <nc r="H258">
      <v>2</v>
    </nc>
  </rcc>
  <rcc rId="11137" sId="1" numFmtId="4">
    <oc r="H263">
      <v>0</v>
    </oc>
    <nc r="H263">
      <v>-3</v>
    </nc>
  </rcc>
  <rcc rId="11138" sId="1" numFmtId="4">
    <oc r="H269">
      <v>12.7</v>
    </oc>
    <nc r="H269">
      <v>0</v>
    </nc>
  </rcc>
  <rcc rId="11139" sId="1" numFmtId="4">
    <oc r="H280">
      <v>3.3</v>
    </oc>
    <nc r="H280">
      <v>10</v>
    </nc>
  </rcc>
  <rcc rId="11140" sId="1" numFmtId="4">
    <oc r="H283">
      <v>45.3</v>
    </oc>
    <nc r="H283">
      <v>0</v>
    </nc>
  </rcc>
  <rcc rId="11141" sId="1" numFmtId="4">
    <oc r="H286">
      <v>20</v>
    </oc>
    <nc r="H286">
      <v>0</v>
    </nc>
  </rcc>
  <rcc rId="11142" sId="1" numFmtId="4">
    <oc r="H287">
      <v>800.6</v>
    </oc>
    <nc r="H287">
      <v>375</v>
    </nc>
  </rcc>
  <rcc rId="11143" sId="1" numFmtId="4">
    <oc r="H289">
      <v>0.3</v>
    </oc>
    <nc r="H289">
      <v>0</v>
    </nc>
  </rcc>
  <rcc rId="11144" sId="1" numFmtId="4">
    <oc r="H291">
      <v>800.1</v>
    </oc>
    <nc r="H291">
      <v>62.14</v>
    </nc>
  </rcc>
  <rcc rId="11145" sId="1" numFmtId="4">
    <oc r="H297">
      <v>0</v>
    </oc>
    <nc r="H297">
      <v>0.5</v>
    </nc>
  </rcc>
  <rcc rId="11146" sId="1" numFmtId="4">
    <oc r="H298">
      <v>66</v>
    </oc>
    <nc r="H298">
      <v>-0.5</v>
    </nc>
  </rcc>
  <rcc rId="11147" sId="1" numFmtId="4">
    <oc r="H300">
      <v>13</v>
    </oc>
    <nc r="H300">
      <v>100</v>
    </nc>
  </rcc>
  <rcc rId="11148" sId="1" numFmtId="4">
    <oc r="H306">
      <v>417.8</v>
    </oc>
    <nc r="H306">
      <v>301.02</v>
    </nc>
  </rcc>
  <rcc rId="11149" sId="1" numFmtId="4">
    <oc r="H307">
      <v>33.700000000000003</v>
    </oc>
    <nc r="H307">
      <v>0</v>
    </nc>
  </rcc>
  <rcc rId="11150" sId="1" numFmtId="4">
    <oc r="H308">
      <v>0</v>
    </oc>
    <nc r="H308">
      <v>121.12</v>
    </nc>
  </rcc>
  <rcc rId="11151" sId="1" numFmtId="4">
    <oc r="H309">
      <v>239.4</v>
    </oc>
    <nc r="H309">
      <v>134.85</v>
    </nc>
  </rcc>
  <rcc rId="11152" sId="1" numFmtId="4">
    <oc r="H311">
      <v>1.7</v>
    </oc>
    <nc r="H311">
      <v>2.5</v>
    </nc>
  </rcc>
  <rcc rId="11153" sId="1" numFmtId="4">
    <oc r="H312">
      <v>95</v>
    </oc>
    <nc r="H312">
      <v>1.55</v>
    </nc>
  </rcc>
  <rcc rId="11154" sId="1" numFmtId="4">
    <oc r="H313">
      <v>100</v>
    </oc>
    <nc r="H313">
      <v>15</v>
    </nc>
  </rcc>
  <rcc rId="11155" sId="1" numFmtId="4">
    <oc r="H314">
      <v>0</v>
    </oc>
    <nc r="H314">
      <v>134.86000000000001</v>
    </nc>
  </rcc>
  <rcc rId="11156" sId="1" numFmtId="4">
    <oc r="H315">
      <v>287.55</v>
    </oc>
    <nc r="H315">
      <v>332.8</v>
    </nc>
  </rcc>
  <rcc rId="11157" sId="1" numFmtId="4">
    <oc r="H316">
      <v>30.6</v>
    </oc>
    <nc r="H316">
      <v>197.32</v>
    </nc>
  </rcc>
  <rcc rId="11158" sId="1" numFmtId="4">
    <oc r="H320">
      <v>5.9</v>
    </oc>
    <nc r="H320">
      <v>-1</v>
    </nc>
  </rcc>
  <rcc rId="11159" sId="1" numFmtId="4">
    <oc r="H321">
      <v>4</v>
    </oc>
    <nc r="H321">
      <v>9.06</v>
    </nc>
  </rcc>
  <rcc rId="11160" sId="1" numFmtId="4">
    <oc r="H323">
      <v>11.8</v>
    </oc>
    <nc r="H323">
      <v>13.88</v>
    </nc>
  </rcc>
  <rcc rId="11161" sId="1" numFmtId="4">
    <oc r="H325">
      <v>0</v>
    </oc>
    <nc r="H325">
      <v>2</v>
    </nc>
  </rcc>
  <rcc rId="11162" sId="1" numFmtId="4">
    <oc r="H328">
      <v>0</v>
    </oc>
    <nc r="H328">
      <v>9</v>
    </nc>
  </rcc>
  <rcc rId="11163" sId="1" numFmtId="4">
    <oc r="H330">
      <v>40.5</v>
    </oc>
    <nc r="H330">
      <v>1.5</v>
    </nc>
  </rcc>
  <rcc rId="11164" sId="1" numFmtId="4">
    <oc r="H339">
      <v>133.30000000000001</v>
    </oc>
    <nc r="H339">
      <v>0</v>
    </nc>
  </rcc>
  <rcc rId="11165" sId="1" numFmtId="4">
    <oc r="H341">
      <v>1.3</v>
    </oc>
    <nc r="H341">
      <v>0</v>
    </nc>
  </rcc>
  <rcc rId="11166" sId="1" numFmtId="4">
    <oc r="H343">
      <v>1750.3</v>
    </oc>
    <nc r="H343">
      <v>218.74</v>
    </nc>
  </rcc>
  <rcc rId="11167" sId="1" numFmtId="4">
    <oc r="H346">
      <v>1</v>
    </oc>
    <nc r="H346">
      <v>0</v>
    </nc>
  </rcc>
  <rcc rId="11168" sId="1" numFmtId="4">
    <oc r="H347">
      <v>6</v>
    </oc>
    <nc r="H347">
      <v>0</v>
    </nc>
  </rcc>
  <rcc rId="11169" sId="1" numFmtId="4">
    <oc r="H349">
      <v>26.8</v>
    </oc>
    <nc r="H349">
      <v>0</v>
    </nc>
  </rcc>
  <rcc rId="11170" sId="1" numFmtId="4">
    <oc r="H351">
      <v>17</v>
    </oc>
    <nc r="H351">
      <v>25</v>
    </nc>
  </rcc>
  <rcc rId="11171" sId="1" numFmtId="4">
    <oc r="H352">
      <v>59.9</v>
    </oc>
    <nc r="H352">
      <v>50.03</v>
    </nc>
  </rcc>
  <rcc rId="11172" sId="1" numFmtId="4">
    <oc r="H353">
      <v>34.15</v>
    </oc>
    <nc r="H353">
      <v>0</v>
    </nc>
  </rcc>
  <rcc rId="11173" sId="1" numFmtId="4">
    <oc r="H354">
      <v>61.8</v>
    </oc>
    <nc r="H354">
      <v>0</v>
    </nc>
  </rcc>
  <rcc rId="11174" sId="1" numFmtId="4">
    <oc r="H356">
      <v>3666.8</v>
    </oc>
    <nc r="H356">
      <v>500</v>
    </nc>
  </rcc>
  <rcc rId="11175" sId="1" numFmtId="4">
    <oc r="H357">
      <v>445</v>
    </oc>
    <nc r="H357">
      <v>210</v>
    </nc>
  </rcc>
  <rcc rId="11176" sId="1" numFmtId="4">
    <oc r="H358">
      <v>41.4</v>
    </oc>
    <nc r="H358">
      <v>0</v>
    </nc>
  </rcc>
  <rcc rId="11177" sId="1" numFmtId="4">
    <oc r="H359">
      <v>22</v>
    </oc>
    <nc r="H359">
      <v>3</v>
    </nc>
  </rcc>
  <rcc rId="11178" sId="1" numFmtId="4">
    <oc r="H364">
      <v>0</v>
    </oc>
    <nc r="H364">
      <v>0.3</v>
    </nc>
  </rcc>
  <rcc rId="11179" sId="1" numFmtId="4">
    <oc r="H365">
      <v>207.8</v>
    </oc>
    <nc r="H365">
      <v>0</v>
    </nc>
  </rcc>
  <rcc rId="11180" sId="1" numFmtId="4">
    <oc r="H370">
      <v>76.400000000000006</v>
    </oc>
    <nc r="H370">
      <v>74.08</v>
    </nc>
  </rcc>
  <rcc rId="11181" sId="1" numFmtId="4">
    <oc r="H372">
      <v>0.9</v>
    </oc>
    <nc r="H372">
      <v>1.8</v>
    </nc>
  </rcc>
  <rcc rId="11182" sId="1" numFmtId="4">
    <oc r="H377">
      <v>27.2</v>
    </oc>
    <nc r="H377">
      <v>2</v>
    </nc>
  </rcc>
  <rcc rId="11183" sId="1" numFmtId="4">
    <oc r="H378">
      <v>0</v>
    </oc>
    <nc r="H378">
      <v>100</v>
    </nc>
  </rcc>
  <rcc rId="11184" sId="1" numFmtId="4">
    <oc r="H379">
      <v>172.3</v>
    </oc>
    <nc r="H379">
      <v>15.42</v>
    </nc>
  </rcc>
  <rcc rId="11185" sId="1" numFmtId="4">
    <oc r="H380">
      <v>13.2</v>
    </oc>
    <nc r="H380">
      <v>64.319999999999993</v>
    </nc>
  </rcc>
  <rcc rId="11186" sId="1" numFmtId="4">
    <oc r="H381">
      <v>1.7</v>
    </oc>
    <nc r="H381">
      <v>5</v>
    </nc>
  </rcc>
  <rcc rId="11187" sId="1" numFmtId="4">
    <oc r="H382">
      <v>80.2</v>
    </oc>
    <nc r="H382">
      <v>64.7</v>
    </nc>
  </rcc>
  <rcc rId="11188" sId="1" numFmtId="4">
    <oc r="H384">
      <v>72.3</v>
    </oc>
    <nc r="H384">
      <v>8.1199999999999992</v>
    </nc>
  </rcc>
  <rcc rId="11189" sId="1" numFmtId="4">
    <oc r="H386">
      <v>0</v>
    </oc>
    <nc r="H386">
      <v>12</v>
    </nc>
  </rcc>
  <rcc rId="11190" sId="1" numFmtId="4">
    <oc r="H388">
      <v>11</v>
    </oc>
    <nc r="H388">
      <v>0.15</v>
    </nc>
  </rcc>
  <rcc rId="11191" sId="1" numFmtId="4">
    <oc r="H389">
      <v>2</v>
    </oc>
    <nc r="H389">
      <v>13.51</v>
    </nc>
  </rcc>
  <rcc rId="11192" sId="1" numFmtId="4">
    <oc r="H391">
      <v>8363</v>
    </oc>
    <nc r="H391">
      <v>7789.16</v>
    </nc>
  </rcc>
  <rcc rId="11193" sId="1" numFmtId="4">
    <oc r="H393">
      <v>40</v>
    </oc>
    <nc r="H393">
      <v>73.3</v>
    </nc>
  </rcc>
  <rcc rId="11194" sId="1" numFmtId="4">
    <oc r="H396">
      <v>282.60000000000002</v>
    </oc>
    <nc r="H396">
      <v>425.23</v>
    </nc>
  </rcc>
  <rcc rId="11195" sId="1" numFmtId="4">
    <oc r="H399">
      <v>227.1</v>
    </oc>
    <nc r="H399">
      <v>94</v>
    </nc>
  </rcc>
  <rcc rId="11196" sId="1" numFmtId="4">
    <oc r="H400">
      <v>62</v>
    </oc>
    <nc r="H400">
      <v>1</v>
    </nc>
  </rcc>
  <rcc rId="11197" sId="1" numFmtId="4">
    <oc r="H401">
      <v>0</v>
    </oc>
    <nc r="H401">
      <v>-20.62</v>
    </nc>
  </rcc>
  <rcc rId="11198" sId="1" numFmtId="4">
    <oc r="H405">
      <v>34959.74</v>
    </oc>
    <nc r="H405">
      <v>49122.7</v>
    </nc>
  </rcc>
  <rcc rId="11199" sId="1" numFmtId="4">
    <oc r="H406">
      <v>13.4</v>
    </oc>
    <nc r="H406">
      <v>193.36</v>
    </nc>
  </rcc>
  <rcc rId="11200" sId="1" numFmtId="4">
    <oc r="H408">
      <v>0</v>
    </oc>
    <nc r="H408">
      <v>0.47</v>
    </nc>
  </rcc>
  <rcc rId="11201" sId="1" numFmtId="4">
    <oc r="H409">
      <v>568.57000000000005</v>
    </oc>
    <nc r="H409">
      <v>422.37</v>
    </nc>
  </rcc>
  <rcc rId="11202" sId="1" numFmtId="4">
    <oc r="H410">
      <v>16000</v>
    </oc>
    <nc r="H410">
      <v>20824.650000000001</v>
    </nc>
  </rcc>
  <rcc rId="11203" sId="1" numFmtId="4">
    <oc r="H411">
      <v>1165.8900000000001</v>
    </oc>
    <nc r="H411">
      <v>1293.8399999999999</v>
    </nc>
  </rcc>
  <rcc rId="11204" sId="1" numFmtId="4">
    <oc r="H414">
      <v>3115.4800000000005</v>
    </oc>
    <nc r="H414">
      <v>4888.58</v>
    </nc>
  </rcc>
  <rcc rId="11205" sId="1" numFmtId="4">
    <oc r="H415">
      <v>156.97</v>
    </oc>
    <nc r="H415">
      <v>232.86</v>
    </nc>
  </rcc>
  <rcc rId="11206" sId="1" numFmtId="4">
    <oc r="H416">
      <v>0</v>
    </oc>
    <nc r="H416">
      <v>4.7</v>
    </nc>
  </rcc>
  <rcc rId="11207" sId="1" numFmtId="4">
    <oc r="H417">
      <v>3.45</v>
    </oc>
    <nc r="H417">
      <v>3.56</v>
    </nc>
  </rcc>
  <rcc rId="11208" sId="1" numFmtId="4">
    <oc r="H418">
      <v>2925.09</v>
    </oc>
    <nc r="H418">
      <v>11825.1</v>
    </nc>
  </rcc>
  <rcc rId="11209" sId="1" numFmtId="4">
    <oc r="H425">
      <v>356.41</v>
    </oc>
    <nc r="H425">
      <v>556.41999999999996</v>
    </nc>
  </rcc>
  <rcc rId="11210" sId="1" numFmtId="4">
    <oc r="H436">
      <v>0</v>
    </oc>
    <nc r="H436">
      <v>13.82</v>
    </nc>
  </rcc>
  <rcc rId="11211" sId="1" numFmtId="4">
    <oc r="H438">
      <v>126.87</v>
    </oc>
    <nc r="H438">
      <v>95.88</v>
    </nc>
  </rcc>
  <rcc rId="11212" sId="1" numFmtId="4">
    <oc r="H440">
      <v>0</v>
    </oc>
    <nc r="H440">
      <v>-40</v>
    </nc>
  </rcc>
  <rcc rId="11213" sId="1" numFmtId="4">
    <oc r="H446">
      <v>0</v>
    </oc>
    <nc r="H446">
      <v>-0.15</v>
    </nc>
  </rcc>
  <rcc rId="11214" sId="1" numFmtId="4">
    <oc r="H448">
      <v>0</v>
    </oc>
    <nc r="H448">
      <v>-12.65</v>
    </nc>
  </rcc>
  <rcc rId="11215" sId="1" numFmtId="4">
    <oc r="H458">
      <v>0</v>
    </oc>
    <nc r="H458">
      <v>0.23</v>
    </nc>
  </rcc>
  <rcc rId="11216" sId="1" numFmtId="4">
    <oc r="H464">
      <v>5670.36</v>
    </oc>
    <nc r="H464">
      <v>3088.17</v>
    </nc>
  </rcc>
  <rcc rId="11217" sId="1" numFmtId="4">
    <oc r="F151">
      <v>-5</v>
    </oc>
    <nc r="F151">
      <v>280.7</v>
    </nc>
  </rcc>
  <rcc rId="11218" sId="1" numFmtId="4">
    <oc r="F152">
      <v>12.53</v>
    </oc>
    <nc r="F152">
      <v>19</v>
    </nc>
  </rcc>
  <rcc rId="11219" sId="1" numFmtId="4">
    <oc r="F154">
      <v>22</v>
    </oc>
    <nc r="F154">
      <v>10.3</v>
    </nc>
  </rcc>
  <rcc rId="11220" sId="1" numFmtId="4">
    <oc r="F155">
      <v>11</v>
    </oc>
    <nc r="F155">
      <v>1</v>
    </nc>
  </rcc>
  <rcc rId="11221" sId="1" numFmtId="4">
    <oc r="F166">
      <v>40.65</v>
    </oc>
    <nc r="F166">
      <v>14.7</v>
    </nc>
  </rcc>
  <rcc rId="11222" sId="1" numFmtId="4">
    <oc r="F170">
      <v>48.12</v>
    </oc>
    <nc r="F170">
      <v>359</v>
    </nc>
  </rcc>
  <rcc rId="11223" sId="1" numFmtId="4">
    <oc r="F175">
      <v>0</v>
    </oc>
    <nc r="F175">
      <v>16.600000000000001</v>
    </nc>
  </rcc>
  <rcc rId="11224" sId="1" numFmtId="4">
    <oc r="F177">
      <v>19</v>
    </oc>
    <nc r="F177">
      <v>15</v>
    </nc>
  </rcc>
  <rcc rId="11225" sId="1" numFmtId="4">
    <oc r="F178">
      <v>760.98</v>
    </oc>
    <nc r="F178">
      <v>818.7</v>
    </nc>
  </rcc>
  <rcc rId="11226" sId="1" numFmtId="4">
    <oc r="F180">
      <v>20</v>
    </oc>
    <nc r="F180">
      <v>13.3</v>
    </nc>
  </rcc>
  <rcc rId="11227" sId="1" numFmtId="4">
    <oc r="F182">
      <v>58.73</v>
    </oc>
    <nc r="F182">
      <v>122.8</v>
    </nc>
  </rcc>
  <rcc rId="11228" sId="1" numFmtId="4">
    <oc r="F183">
      <v>440.56</v>
    </oc>
    <nc r="F183">
      <v>734</v>
    </nc>
  </rcc>
  <rcc rId="11229" sId="1" numFmtId="4">
    <oc r="F184">
      <v>40</v>
    </oc>
    <nc r="F184">
      <v>39.700000000000003</v>
    </nc>
  </rcc>
  <rcc rId="11230" sId="1" numFmtId="4">
    <oc r="F187">
      <v>27.5</v>
    </oc>
    <nc r="F187">
      <v>0</v>
    </nc>
  </rcc>
  <rcc rId="11231" sId="1" numFmtId="4">
    <oc r="F188">
      <v>0</v>
    </oc>
    <nc r="F188">
      <v>8.3000000000000007</v>
    </nc>
  </rcc>
  <rcc rId="11232" sId="1" numFmtId="4">
    <oc r="F189">
      <v>10</v>
    </oc>
    <nc r="F189">
      <v>3.5</v>
    </nc>
  </rcc>
  <rcc rId="11233" sId="1" numFmtId="4">
    <oc r="F193">
      <v>12</v>
    </oc>
    <nc r="F193">
      <v>16.3</v>
    </nc>
  </rcc>
  <rcc rId="11234" sId="1" numFmtId="4">
    <oc r="F195">
      <v>0</v>
    </oc>
    <nc r="F195">
      <v>112.3</v>
    </nc>
  </rcc>
  <rcc rId="11235" sId="1" numFmtId="4">
    <oc r="F199">
      <v>0.8</v>
    </oc>
    <nc r="F199">
      <v>1.3</v>
    </nc>
  </rcc>
  <rcc rId="11236" sId="1" numFmtId="4">
    <oc r="F201">
      <v>200.26</v>
    </oc>
    <nc r="F201">
      <v>110.7</v>
    </nc>
  </rcc>
  <rcc rId="11237" sId="1" numFmtId="4">
    <oc r="F209">
      <v>-2.6</v>
    </oc>
    <nc r="F209">
      <v>0</v>
    </nc>
  </rcc>
  <rcc rId="11238" sId="1" numFmtId="4">
    <oc r="F218">
      <v>1</v>
    </oc>
    <nc r="F218">
      <v>0</v>
    </nc>
  </rcc>
  <rcc rId="11239" sId="1" numFmtId="4">
    <oc r="F220">
      <v>25</v>
    </oc>
    <nc r="F220">
      <v>0</v>
    </nc>
  </rcc>
  <rcc rId="11240" sId="1" numFmtId="4">
    <oc r="F221">
      <v>0</v>
    </oc>
    <nc r="F221">
      <v>81</v>
    </nc>
  </rcc>
  <rcc rId="11241" sId="1" numFmtId="4">
    <oc r="F231">
      <v>35.5</v>
    </oc>
    <nc r="F231">
      <v>90</v>
    </nc>
  </rcc>
  <rcc rId="11242" sId="1" numFmtId="4">
    <oc r="F234">
      <v>0.5</v>
    </oc>
    <nc r="F234">
      <v>1.7</v>
    </nc>
  </rcc>
  <rcc rId="11243" sId="1" numFmtId="4">
    <oc r="F235">
      <v>0</v>
    </oc>
    <nc r="F235">
      <v>170</v>
    </nc>
  </rcc>
  <rcc rId="11244" sId="1" numFmtId="4">
    <oc r="F240">
      <v>1.1000000000000001</v>
    </oc>
    <nc r="F240">
      <v>8.1</v>
    </nc>
  </rcc>
  <rcc rId="11245" sId="1" numFmtId="4">
    <oc r="F241">
      <v>1085</v>
    </oc>
    <nc r="F241">
      <v>553.29999999999995</v>
    </nc>
  </rcc>
  <rcc rId="11246" sId="1" numFmtId="4">
    <oc r="F242">
      <v>0</v>
    </oc>
    <nc r="F242">
      <v>180.2</v>
    </nc>
  </rcc>
  <rcc rId="11247" sId="1" numFmtId="4">
    <oc r="F243">
      <v>0</v>
    </oc>
    <nc r="F243">
      <v>8.3000000000000007</v>
    </nc>
  </rcc>
  <rcc rId="11248" sId="1" numFmtId="4">
    <oc r="F247">
      <v>0</v>
    </oc>
    <nc r="F247">
      <v>25</v>
    </nc>
  </rcc>
  <rcc rId="11249" sId="1" numFmtId="4">
    <oc r="F249">
      <v>0</v>
    </oc>
    <nc r="F249">
      <v>2.2999999999999998</v>
    </nc>
  </rcc>
  <rcc rId="11250" sId="1" numFmtId="4">
    <oc r="F258">
      <v>2</v>
    </oc>
    <nc r="F258">
      <v>0</v>
    </nc>
  </rcc>
  <rcc rId="11251" sId="1" numFmtId="4">
    <oc r="F263">
      <v>-3</v>
    </oc>
    <nc r="F263">
      <v>0</v>
    </nc>
  </rcc>
  <rcc rId="11252" sId="1" numFmtId="4">
    <oc r="F269">
      <v>0</v>
    </oc>
    <nc r="F269">
      <v>12.7</v>
    </nc>
  </rcc>
  <rcc rId="11253" sId="1" numFmtId="4">
    <oc r="F280">
      <v>10</v>
    </oc>
    <nc r="F280">
      <v>3.3</v>
    </nc>
  </rcc>
  <rcc rId="11254" sId="1" numFmtId="4">
    <oc r="F283">
      <v>0</v>
    </oc>
    <nc r="F283">
      <v>45.3</v>
    </nc>
  </rcc>
  <rcc rId="11255" sId="1" numFmtId="4">
    <oc r="F286">
      <v>0</v>
    </oc>
    <nc r="F286">
      <v>20</v>
    </nc>
  </rcc>
  <rcc rId="11256" sId="1" numFmtId="4">
    <oc r="F287">
      <v>375</v>
    </oc>
    <nc r="F287">
      <v>800.6</v>
    </nc>
  </rcc>
  <rcc rId="11257" sId="1" numFmtId="4">
    <oc r="F289">
      <v>0</v>
    </oc>
    <nc r="F289">
      <v>0.3</v>
    </nc>
  </rcc>
  <rcc rId="11258" sId="1" numFmtId="4">
    <oc r="F291">
      <v>62.14</v>
    </oc>
    <nc r="F291">
      <v>800.1</v>
    </nc>
  </rcc>
  <rcc rId="11259" sId="1" numFmtId="4">
    <oc r="F297">
      <v>0.5</v>
    </oc>
    <nc r="F297">
      <v>0</v>
    </nc>
  </rcc>
  <rcc rId="11260" sId="1" numFmtId="4">
    <oc r="F298">
      <v>-0.5</v>
    </oc>
    <nc r="F298">
      <v>66</v>
    </nc>
  </rcc>
  <rcc rId="11261" sId="1" numFmtId="4">
    <oc r="F300">
      <v>100</v>
    </oc>
    <nc r="F300">
      <v>13</v>
    </nc>
  </rcc>
  <rcc rId="11262" sId="1" numFmtId="4">
    <oc r="F306">
      <v>301.02</v>
    </oc>
    <nc r="F306">
      <v>417.8</v>
    </nc>
  </rcc>
  <rcc rId="11263" sId="1" numFmtId="4">
    <oc r="F307">
      <v>0</v>
    </oc>
    <nc r="F307">
      <v>33.700000000000003</v>
    </nc>
  </rcc>
  <rcc rId="11264" sId="1" numFmtId="4">
    <oc r="F308">
      <v>121.12</v>
    </oc>
    <nc r="F308">
      <v>0</v>
    </nc>
  </rcc>
  <rcc rId="11265" sId="1" numFmtId="4">
    <oc r="F309">
      <v>134.85</v>
    </oc>
    <nc r="F309">
      <v>239.4</v>
    </nc>
  </rcc>
  <rcc rId="11266" sId="1" numFmtId="4">
    <oc r="F311">
      <v>2.5</v>
    </oc>
    <nc r="F311">
      <v>1.7</v>
    </nc>
  </rcc>
  <rcc rId="11267" sId="1" numFmtId="4">
    <oc r="F312">
      <v>1.55</v>
    </oc>
    <nc r="F312">
      <v>95</v>
    </nc>
  </rcc>
  <rcc rId="11268" sId="1" numFmtId="4">
    <oc r="F313">
      <v>15</v>
    </oc>
    <nc r="F313">
      <v>100</v>
    </nc>
  </rcc>
  <rcc rId="11269" sId="1" numFmtId="4">
    <oc r="F314">
      <v>134.86000000000001</v>
    </oc>
    <nc r="F314">
      <v>0</v>
    </nc>
  </rcc>
  <rcc rId="11270" sId="1" numFmtId="4">
    <oc r="F315">
      <v>332.8</v>
    </oc>
    <nc r="F315">
      <v>287.55</v>
    </nc>
  </rcc>
  <rcc rId="11271" sId="1" numFmtId="4">
    <oc r="F316">
      <v>197.32</v>
    </oc>
    <nc r="F316">
      <v>30.6</v>
    </nc>
  </rcc>
  <rcc rId="11272" sId="1" numFmtId="4">
    <oc r="F320">
      <v>-1</v>
    </oc>
    <nc r="F320">
      <v>5.9</v>
    </nc>
  </rcc>
  <rcc rId="11273" sId="1" numFmtId="4">
    <oc r="F321">
      <v>9.06</v>
    </oc>
    <nc r="F321">
      <v>4</v>
    </nc>
  </rcc>
  <rcc rId="11274" sId="1" numFmtId="4">
    <oc r="F323">
      <v>13.88</v>
    </oc>
    <nc r="F323">
      <v>11.8</v>
    </nc>
  </rcc>
  <rcc rId="11275" sId="1" numFmtId="4">
    <oc r="F325">
      <v>2</v>
    </oc>
    <nc r="F325">
      <v>0</v>
    </nc>
  </rcc>
  <rcc rId="11276" sId="1" numFmtId="4">
    <oc r="F328">
      <v>9</v>
    </oc>
    <nc r="F328">
      <v>0</v>
    </nc>
  </rcc>
  <rcc rId="11277" sId="1" numFmtId="4">
    <oc r="F330">
      <v>1.5</v>
    </oc>
    <nc r="F330">
      <v>40.5</v>
    </nc>
  </rcc>
  <rcc rId="11278" sId="1" numFmtId="4">
    <oc r="F339">
      <v>0</v>
    </oc>
    <nc r="F339">
      <v>133.30000000000001</v>
    </nc>
  </rcc>
  <rcc rId="11279" sId="1" numFmtId="4">
    <oc r="F341">
      <v>0</v>
    </oc>
    <nc r="F341">
      <v>1.3</v>
    </nc>
  </rcc>
  <rcc rId="11280" sId="1" numFmtId="4">
    <oc r="F343">
      <v>218.74</v>
    </oc>
    <nc r="F343">
      <v>1750.3</v>
    </nc>
  </rcc>
  <rcc rId="11281" sId="1" numFmtId="4">
    <oc r="F346">
      <v>0</v>
    </oc>
    <nc r="F346">
      <v>1</v>
    </nc>
  </rcc>
  <rcc rId="11282" sId="1" numFmtId="4">
    <oc r="F347">
      <v>0</v>
    </oc>
    <nc r="F347">
      <v>6</v>
    </nc>
  </rcc>
  <rcc rId="11283" sId="1" numFmtId="4">
    <oc r="F349">
      <v>0</v>
    </oc>
    <nc r="F349">
      <v>26.8</v>
    </nc>
  </rcc>
  <rcc rId="11284" sId="1" numFmtId="4">
    <oc r="F351">
      <v>25</v>
    </oc>
    <nc r="F351">
      <v>17</v>
    </nc>
  </rcc>
  <rcc rId="11285" sId="1" numFmtId="4">
    <oc r="F352">
      <v>50.03</v>
    </oc>
    <nc r="F352">
      <v>59.9</v>
    </nc>
  </rcc>
  <rcc rId="11286" sId="1" numFmtId="4">
    <oc r="F353">
      <v>0</v>
    </oc>
    <nc r="F353">
      <v>34.15</v>
    </nc>
  </rcc>
  <rcc rId="11287" sId="1" numFmtId="4">
    <oc r="F354">
      <v>0</v>
    </oc>
    <nc r="F354">
      <v>61.8</v>
    </nc>
  </rcc>
  <rcc rId="11288" sId="1" numFmtId="4">
    <oc r="F356">
      <v>500</v>
    </oc>
    <nc r="F356">
      <v>3666.8</v>
    </nc>
  </rcc>
  <rcc rId="11289" sId="1" numFmtId="4">
    <oc r="F357">
      <v>210</v>
    </oc>
    <nc r="F357">
      <v>445</v>
    </nc>
  </rcc>
  <rcc rId="11290" sId="1" numFmtId="4">
    <oc r="F358">
      <v>0</v>
    </oc>
    <nc r="F358">
      <v>41.4</v>
    </nc>
  </rcc>
  <rcc rId="11291" sId="1" numFmtId="4">
    <oc r="F359">
      <v>3</v>
    </oc>
    <nc r="F359">
      <v>22</v>
    </nc>
  </rcc>
  <rcc rId="11292" sId="1" numFmtId="4">
    <oc r="F364">
      <v>0.3</v>
    </oc>
    <nc r="F364">
      <v>0</v>
    </nc>
  </rcc>
  <rcc rId="11293" sId="1" numFmtId="4">
    <oc r="F365">
      <v>0</v>
    </oc>
    <nc r="F365">
      <v>207.8</v>
    </nc>
  </rcc>
  <rcc rId="11294" sId="1" numFmtId="4">
    <oc r="F370">
      <v>74.08</v>
    </oc>
    <nc r="F370">
      <v>76.400000000000006</v>
    </nc>
  </rcc>
  <rcc rId="11295" sId="1" numFmtId="4">
    <oc r="F372">
      <v>1.8</v>
    </oc>
    <nc r="F372">
      <v>0.9</v>
    </nc>
  </rcc>
  <rcc rId="11296" sId="1" numFmtId="4">
    <oc r="F377">
      <v>2</v>
    </oc>
    <nc r="F377">
      <v>27.2</v>
    </nc>
  </rcc>
  <rcc rId="11297" sId="1" numFmtId="4">
    <oc r="F378">
      <v>100</v>
    </oc>
    <nc r="F378">
      <v>0</v>
    </nc>
  </rcc>
  <rcc rId="11298" sId="1" numFmtId="4">
    <oc r="F379">
      <v>15.42</v>
    </oc>
    <nc r="F379">
      <v>172.3</v>
    </nc>
  </rcc>
  <rcc rId="11299" sId="1" numFmtId="4">
    <oc r="F380">
      <v>64.319999999999993</v>
    </oc>
    <nc r="F380">
      <v>13.2</v>
    </nc>
  </rcc>
  <rcc rId="11300" sId="1" numFmtId="4">
    <oc r="F381">
      <v>5</v>
    </oc>
    <nc r="F381">
      <v>1.7</v>
    </nc>
  </rcc>
  <rcc rId="11301" sId="1" numFmtId="4">
    <oc r="F382">
      <v>64.7</v>
    </oc>
    <nc r="F382">
      <v>80.2</v>
    </nc>
  </rcc>
  <rcc rId="11302" sId="1" numFmtId="4">
    <oc r="F384">
      <v>8.1199999999999992</v>
    </oc>
    <nc r="F384">
      <v>72.3</v>
    </nc>
  </rcc>
  <rcc rId="11303" sId="1" numFmtId="4">
    <oc r="F386">
      <v>12</v>
    </oc>
    <nc r="F386">
      <v>0</v>
    </nc>
  </rcc>
  <rcc rId="11304" sId="1" numFmtId="4">
    <oc r="F388">
      <v>0.15</v>
    </oc>
    <nc r="F388">
      <v>11</v>
    </nc>
  </rcc>
  <rcc rId="11305" sId="1" numFmtId="4">
    <oc r="F389">
      <v>13.51</v>
    </oc>
    <nc r="F389">
      <v>2</v>
    </nc>
  </rcc>
  <rcc rId="11306" sId="1" numFmtId="4">
    <oc r="F391">
      <v>7789.16</v>
    </oc>
    <nc r="F391">
      <v>8363</v>
    </nc>
  </rcc>
  <rcc rId="11307" sId="1" numFmtId="4">
    <oc r="F393">
      <v>73.3</v>
    </oc>
    <nc r="F393">
      <v>40</v>
    </nc>
  </rcc>
  <rcc rId="11308" sId="1" numFmtId="4">
    <oc r="F396">
      <v>425.23</v>
    </oc>
    <nc r="F396">
      <v>282.60000000000002</v>
    </nc>
  </rcc>
  <rcc rId="11309" sId="1" numFmtId="4">
    <oc r="F399">
      <v>94</v>
    </oc>
    <nc r="F399">
      <v>227.1</v>
    </nc>
  </rcc>
  <rcc rId="11310" sId="1" numFmtId="4">
    <oc r="F400">
      <v>1</v>
    </oc>
    <nc r="F400">
      <v>62</v>
    </nc>
  </rcc>
  <rcc rId="11311" sId="1" numFmtId="4">
    <oc r="F401">
      <v>-20.62</v>
    </oc>
    <nc r="F401">
      <v>0</v>
    </nc>
  </rcc>
  <rcc rId="11312" sId="1" numFmtId="4">
    <oc r="F405">
      <v>49122.7</v>
    </oc>
    <nc r="F405">
      <v>34959.74</v>
    </nc>
  </rcc>
  <rcc rId="11313" sId="1" numFmtId="4">
    <oc r="F406">
      <v>193.36</v>
    </oc>
    <nc r="F406">
      <v>13.4</v>
    </nc>
  </rcc>
  <rcc rId="11314" sId="1" numFmtId="4">
    <oc r="F408">
      <v>0.47</v>
    </oc>
    <nc r="F408">
      <v>0</v>
    </nc>
  </rcc>
  <rcc rId="11315" sId="1" numFmtId="4">
    <oc r="F409">
      <v>422.37</v>
    </oc>
    <nc r="F409">
      <v>568.57000000000005</v>
    </nc>
  </rcc>
  <rcc rId="11316" sId="1" numFmtId="4">
    <oc r="F410">
      <v>20824.650000000001</v>
    </oc>
    <nc r="F410">
      <v>16000</v>
    </nc>
  </rcc>
  <rcc rId="11317" sId="1" numFmtId="4">
    <oc r="F411">
      <v>1293.8399999999999</v>
    </oc>
    <nc r="F411">
      <v>1165.8900000000001</v>
    </nc>
  </rcc>
  <rcc rId="11318" sId="1" numFmtId="4">
    <oc r="F414">
      <v>4888.58</v>
    </oc>
    <nc r="F414">
      <v>3115.4800000000005</v>
    </nc>
  </rcc>
  <rcc rId="11319" sId="1" numFmtId="4">
    <oc r="F415">
      <v>232.86</v>
    </oc>
    <nc r="F415">
      <v>156.97</v>
    </nc>
  </rcc>
  <rcc rId="11320" sId="1" numFmtId="4">
    <oc r="F416">
      <v>4.7</v>
    </oc>
    <nc r="F416">
      <v>0</v>
    </nc>
  </rcc>
  <rcc rId="11321" sId="1" numFmtId="4">
    <oc r="F417">
      <v>3.56</v>
    </oc>
    <nc r="F417">
      <v>3.45</v>
    </nc>
  </rcc>
  <rcc rId="11322" sId="1" numFmtId="4">
    <oc r="F418">
      <v>11825.1</v>
    </oc>
    <nc r="F418">
      <v>2925.09</v>
    </nc>
  </rcc>
  <rcc rId="11323" sId="1" numFmtId="4">
    <oc r="F425">
      <v>556.41999999999996</v>
    </oc>
    <nc r="F425">
      <v>356.41</v>
    </nc>
  </rcc>
  <rcc rId="11324" sId="1" numFmtId="4">
    <oc r="F436">
      <v>13.82</v>
    </oc>
    <nc r="F436">
      <v>0</v>
    </nc>
  </rcc>
  <rcc rId="11325" sId="1" numFmtId="4">
    <oc r="F438">
      <v>95.88</v>
    </oc>
    <nc r="F438">
      <v>126.87</v>
    </nc>
  </rcc>
  <rcc rId="11326" sId="1" numFmtId="4">
    <oc r="F440">
      <v>-40</v>
    </oc>
    <nc r="F440">
      <v>0</v>
    </nc>
  </rcc>
  <rcc rId="11327" sId="1" numFmtId="4">
    <oc r="F446">
      <v>-0.15</v>
    </oc>
    <nc r="F446">
      <v>0</v>
    </nc>
  </rcc>
  <rcc rId="11328" sId="1" numFmtId="4">
    <oc r="F448">
      <v>-12.65</v>
    </oc>
    <nc r="F448">
      <v>0</v>
    </nc>
  </rcc>
  <rcc rId="11329" sId="1" numFmtId="4">
    <oc r="F458">
      <v>0.23</v>
    </oc>
    <nc r="F458">
      <v>0</v>
    </nc>
  </rcc>
  <rcc rId="11330" sId="1" numFmtId="4">
    <oc r="F464">
      <v>3088.17</v>
    </oc>
    <nc r="F464">
      <v>5670.36</v>
    </nc>
  </rcc>
  <rfmt sheetId="1" sqref="F150" start="0" length="2147483647">
    <dxf>
      <font>
        <color auto="1"/>
      </font>
    </dxf>
  </rfmt>
  <rrc rId="11331" sId="1" ref="G1:G1048576" action="deleteCol">
    <undo index="0" exp="area" ref3D="1" dr="$A$6:$XFD$8" dn="Z_58E2749D_C083_4265_987B_A9CC7004172D_.wvu.PrintTitles" sId="1"/>
    <undo index="0" exp="area" ref3D="1" dr="$A$6:$XFD$8" dn="Z_F0B673B8_A106_4DC6_8887_874C643BCB6C_.wvu.PrintTitles" sId="1"/>
    <undo index="0" exp="area" ref3D="1" dr="$A$6:$XFD$8" dn="Заголовки_для_печати" sId="1"/>
    <undo index="0" exp="area" ref3D="1" dr="$A$6:$XFD$8" dn="Z_D9CE45CD_2A62_48B4_A1B4_30864FD70090_.wvu.PrintTitles" sId="1"/>
    <undo index="0" exp="area" ref3D="1" dr="$A$6:$XFD$8" dn="Z_AA2F5195_8345_48C8_A31B_928150F1231A_.wvu.PrintTitles" sId="1"/>
    <undo index="0" exp="area" ref3D="1" dr="$A$6:$XFD$8" dn="Z_DE04992C_7D1E_4994_A00D_67B1EE7F80BF_.wvu.PrintTitles" sId="1"/>
    <undo index="0" exp="area" ref3D="1" dr="$A$6:$XFD$8" dn="Z_07233BB8_1A9E_4457_9161_5ED0F16AD5C2_.wvu.PrintTitles" sId="1"/>
    <rfmt sheetId="1" xfDxf="1" sqref="G1:G1048576" start="0" length="0">
      <dxf>
        <font>
          <sz val="9"/>
          <color rgb="FFFF0000"/>
          <name val="Times New Roman"/>
          <scheme val="none"/>
        </font>
        <numFmt numFmtId="4" formatCode="#,##0.00"/>
        <fill>
          <patternFill patternType="solid">
            <bgColor rgb="FFFFFF00"/>
          </patternFill>
        </fill>
      </dxf>
    </rfmt>
    <rfmt sheetId="1" sqref="G1" start="0" length="0">
      <dxf>
        <font>
          <b/>
          <sz val="9"/>
          <color rgb="FFFF0000"/>
          <name val="Times New Roman"/>
          <scheme val="none"/>
        </font>
        <alignment vertical="center" readingOrder="0"/>
      </dxf>
    </rfmt>
    <rfmt sheetId="1" sqref="G2" start="0" length="0">
      <dxf>
        <font>
          <b/>
          <sz val="12"/>
          <color auto="1"/>
          <name val="Times New Roman"/>
          <scheme val="none"/>
        </font>
        <numFmt numFmtId="0" formatCode="General"/>
        <fill>
          <patternFill>
            <bgColor theme="7" tint="0.79998168889431442"/>
          </patternFill>
        </fill>
        <alignment horizontal="center" vertical="center" wrapText="1" readingOrder="0"/>
      </dxf>
    </rfmt>
    <rfmt sheetId="1" sqref="G3" start="0" length="0">
      <dxf>
        <font>
          <b/>
          <sz val="12"/>
          <color auto="1"/>
          <name val="Times New Roman"/>
          <scheme val="none"/>
        </font>
        <numFmt numFmtId="0" formatCode="General"/>
        <fill>
          <patternFill>
            <bgColor theme="7" tint="0.79998168889431442"/>
          </patternFill>
        </fill>
        <alignment horizontal="center" vertical="center" wrapText="1" readingOrder="0"/>
      </dxf>
    </rfmt>
    <rfmt sheetId="1" sqref="G4" start="0" length="0">
      <dxf>
        <font>
          <b/>
          <sz val="12"/>
          <color auto="1"/>
          <name val="Times New Roman"/>
          <scheme val="none"/>
        </font>
        <numFmt numFmtId="0" formatCode="General"/>
        <fill>
          <patternFill>
            <bgColor theme="7" tint="0.79998168889431442"/>
          </patternFill>
        </fill>
        <alignment horizontal="center" vertical="center" wrapText="1" readingOrder="0"/>
      </dxf>
    </rfmt>
    <rfmt sheetId="1" sqref="G5" start="0" length="0">
      <dxf>
        <font>
          <b/>
          <sz val="9"/>
          <color rgb="FFFF0000"/>
          <name val="Times New Roman"/>
          <scheme val="none"/>
        </font>
        <alignment horizontal="center" vertical="center" readingOrder="0"/>
      </dxf>
    </rfmt>
    <rcc rId="0" sId="1" dxf="1">
      <nc r="G6" t="inlineStr">
        <is>
          <t>Кассовые поступления в текущем финансовом году
(по состоянию
на 01.09.2024)</t>
        </is>
      </nc>
      <ndxf>
        <alignment horizontal="center" vertical="center" wrapText="1" readingOrder="0"/>
        <border outline="0">
          <left style="thin">
            <color indexed="64"/>
          </left>
          <right style="thin">
            <color indexed="64"/>
          </right>
          <top style="thin">
            <color indexed="64"/>
          </top>
          <bottom style="thin">
            <color indexed="64"/>
          </bottom>
        </border>
      </ndxf>
    </rcc>
    <rfmt sheetId="1" sqref="G7" start="0" length="0">
      <dxf>
        <font>
          <sz val="9"/>
          <color rgb="FFFF0000"/>
          <name val="Times New Roman"/>
          <scheme val="minor"/>
        </font>
        <fill>
          <patternFill>
            <bgColor theme="0"/>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8" start="0" length="0">
      <dxf>
        <font>
          <sz val="9"/>
          <color rgb="FFFF0000"/>
          <name val="Times New Roman"/>
          <scheme val="minor"/>
        </font>
        <fill>
          <patternFill>
            <bgColor theme="0"/>
          </patternFill>
        </fill>
        <alignment horizontal="center" vertical="center" wrapText="1" readingOrder="0"/>
        <border outline="0">
          <left style="thin">
            <color indexed="64"/>
          </left>
          <right style="thin">
            <color indexed="64"/>
          </right>
          <top style="thin">
            <color indexed="64"/>
          </top>
          <bottom style="thin">
            <color indexed="64"/>
          </bottom>
        </border>
      </dxf>
    </rfmt>
    <rcc rId="0" sId="1" dxf="1" numFmtId="4">
      <nc r="G9">
        <v>7</v>
      </nc>
      <ndxf>
        <numFmt numFmtId="3" formatCode="#,##0"/>
        <alignment horizontal="center" vertical="center" wrapText="1" readingOrder="0"/>
        <border outline="0">
          <left style="thin">
            <color indexed="64"/>
          </left>
          <right style="thin">
            <color indexed="64"/>
          </right>
          <top style="thin">
            <color indexed="64"/>
          </top>
          <bottom style="thin">
            <color indexed="64"/>
          </bottom>
        </border>
      </ndxf>
    </rcc>
    <rcc rId="0" sId="1" dxf="1">
      <nc r="G10">
        <f>SUM(G11,G29,G34,G55,G66,G73,G81,G100,G112,G135,G150,G465)</f>
      </nc>
      <ndxf>
        <font>
          <b/>
          <sz val="9"/>
          <color rgb="FFFF0000"/>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11">
        <f>SUM(G12:G28)</f>
      </nc>
      <ndxf>
        <font>
          <b/>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2">
        <v>4143507.05</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3">
        <v>702.38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4">
        <v>16671.419999999998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5">
        <v>100.63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6">
        <v>42698.03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7">
        <v>466.09</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8">
        <v>292325.18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19">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1">
        <v>186954.78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2">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3">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5">
        <v>71043.67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6">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7">
        <v>229680.64000000001</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28">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29">
        <f>SUM(G30:G33)</f>
      </nc>
      <ndxf>
        <font>
          <b/>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30">
        <v>18005.97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31">
        <v>106.32</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32">
        <v>18969.63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33">
        <v>-2047.88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34">
        <f>SUM(G35:G54)</f>
      </nc>
      <ndxf>
        <font>
          <b/>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35">
        <v>1060505.3</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36">
        <v>152.86000000000001</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3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38">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39">
        <v>540483.5</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0">
        <v>54.39</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1">
        <v>0</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2">
        <v>0</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3">
        <v>0</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4">
        <v>0</v>
      </nc>
      <ndxf>
        <font>
          <sz val="8"/>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5">
        <v>4335.47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6">
        <v>92.23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8">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49">
        <v>1385.68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51">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52">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3">
        <v>60954.78</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55">
        <f>SUM(G56:G65)</f>
      </nc>
      <ndxf>
        <font>
          <b/>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6">
        <v>20552.32</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8">
        <v>49620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59">
        <v>2.64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60">
        <v>15362.84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s="1" dxf="1" numFmtId="4">
      <nc r="G61">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62">
        <v>174036.87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63">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64">
        <v>3989.54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65">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66">
        <f>SUM(G67:G72)</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67">
        <v>54202.3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68">
        <v>1535.6</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69">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1">
        <v>175</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2">
        <v>-30.4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73">
        <f>SUM(G74:G80)</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7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5">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6">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8">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79">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81">
        <f>SUM(G82:G99)</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s="1" dxf="1" numFmtId="4">
      <nc r="G82">
        <v>3741.73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3">
        <v>335336.42</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4">
        <v>27562.12</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5">
        <v>3525.34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6">
        <v>920.77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7">
        <v>19625.27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8">
        <v>4604.54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89">
        <v>21762.46</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0">
        <v>16035.37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1">
        <v>14.21</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2">
        <v>0.71</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3">
        <v>29.75</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5">
        <v>9372.67</v>
      </nc>
      <ndxf>
        <font>
          <sz val="9"/>
          <color auto="1"/>
          <name val="Times New Roman"/>
          <scheme val="none"/>
        </font>
        <fill>
          <patternFill>
            <bgColor rgb="FFFF66FF"/>
          </patternFill>
        </fill>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6">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8">
        <v>952.74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99">
        <v>683.65</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100">
        <f>SUM(G101:G111)</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1">
        <v>0.37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2">
        <v>388.34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4">
        <v>180.83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5">
        <v>0.12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6">
        <v>-12.64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7">
        <v>7.0000000000000007E-2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8">
        <v>13.67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0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1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1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c r="G112">
        <f>SUM(G113:G134)</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13">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14">
        <v>975.52</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15">
        <v>107.89</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16">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1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18">
        <v>147.72000000000003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19">
        <v>79</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1">
        <v>99</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2">
        <v>27.72</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3">
        <v>1139.4100000000001</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5">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6">
        <v>10470.23</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7">
        <v>373.11</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8">
        <v>9135.7900000000009</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29">
        <v>1.5</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1">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2">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3">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135">
        <f>SUM(G136:G149)</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36">
        <v>2500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7">
        <v>2250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8">
        <v>64.27</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39">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0">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1">
        <v>31000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2">
        <v>3963.5600000000004</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3">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4">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5">
        <v>13000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6">
        <v>575</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7">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8">
        <v>1000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umFmtId="4">
      <nc r="G149">
        <v>0</v>
      </nc>
      <ndxf>
        <font>
          <sz val="9"/>
          <color auto="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150">
        <f>SUM(G151:G464)</f>
      </nc>
      <ndxf>
        <font>
          <b/>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1">
        <v>280.7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2">
        <v>19</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4">
        <v>10.3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5">
        <v>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5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6">
        <v>14.7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6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0">
        <v>359</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5">
        <v>16.600000000000001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7">
        <v>15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8">
        <v>818.7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7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0">
        <v>13.3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1">
        <v>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2">
        <v>122.8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3">
        <v>734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4">
        <v>39.700000000000003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8">
        <v>8.3000000000000007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89">
        <v>3.5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3">
        <v>16.3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5">
        <v>112.3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199">
        <v>1.3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1">
        <v>110.7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0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1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1">
        <v>81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2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1">
        <v>90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4">
        <v>1.7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5">
        <v>170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3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0">
        <v>8.1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1">
        <v>553.29999999999995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2">
        <v>180.2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3">
        <v>8.3000000000000007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7">
        <v>25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49">
        <v>2.2999999999999998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5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69">
        <v>12.7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7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0">
        <v>3.3</v>
      </nc>
      <ndxf>
        <font>
          <sz val="9"/>
          <color auto="1"/>
          <name val="Times New Roman"/>
          <scheme val="none"/>
        </font>
        <fill>
          <patternFill>
            <bgColor rgb="FFFF66FF"/>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8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3">
        <v>45.3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6">
        <v>20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7">
        <v>800.6</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89">
        <v>0.3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1">
        <v>800.1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8">
        <v>66</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29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0">
        <v>13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6">
        <v>417.8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7">
        <v>33.700000000000003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09">
        <v>239.4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1">
        <v>1.7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2">
        <v>95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3">
        <v>100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5">
        <v>287.55</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6">
        <v>30.6</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1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0">
        <v>5.9</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1">
        <v>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3">
        <v>11.8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7">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2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0">
        <v>40.5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39">
        <v>133.30000000000001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1">
        <v>1.3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3">
        <v>1750.3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6">
        <v>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7">
        <v>6</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49">
        <v>26.8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1">
        <v>17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2">
        <v>59.9</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3">
        <v>34.15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4">
        <v>61.8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6">
        <v>3666.8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7">
        <v>445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8">
        <v>41.4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59">
        <v>22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5">
        <v>207.8</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6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0">
        <v>76.400000000000006</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2">
        <v>0.9</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7">
        <v>27.2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79">
        <v>172.3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0">
        <v>13.2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1">
        <v>1.7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2">
        <v>80.2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4">
        <v>72.3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8">
        <v>11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89">
        <v>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1">
        <v>8363</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3">
        <v>40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6">
        <v>282.60000000000002</v>
      </nc>
      <ndxf>
        <font>
          <sz val="9"/>
          <color auto="1"/>
          <name val="Times New Roman"/>
          <scheme val="none"/>
        </font>
        <fill>
          <patternFill>
            <bgColor rgb="FFFF66FF"/>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39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399">
        <v>227.1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0">
        <v>62</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5">
        <v>34959.74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6">
        <v>13.4</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09">
        <v>568.57000000000005</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0">
        <v>16000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1">
        <v>1165.8900000000001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4">
        <v>3115.4800000000005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5">
        <v>156.97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7">
        <v>3.45</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8">
        <v>2925.09</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1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5">
        <v>356.41</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8">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2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6">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7">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8">
        <v>126.87</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3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0">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1">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2">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3">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5">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6">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7">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8">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49">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0">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4">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5">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6">
        <v>0</v>
      </nc>
      <ndxf>
        <fill>
          <patternFill>
            <bgColor rgb="FF92D05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57">
        <v>0</v>
      </nc>
      <ndxf>
        <fill>
          <patternFill>
            <bgColor rgb="FF92D05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58">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59">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0">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1">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2">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3">
        <v>0</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4">
        <v>5670.36</v>
      </nc>
      <ndxf>
        <font>
          <sz val="9"/>
          <color auto="1"/>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c r="G465">
        <f>SUM(G466:G475)</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6">
        <v>3348.81</v>
      </nc>
      <ndxf>
        <alignment horizontal="right" vertical="center" readingOrder="0"/>
        <border outline="0">
          <left style="thin">
            <color indexed="64"/>
          </left>
          <right style="thin">
            <color indexed="64"/>
          </right>
          <top style="thin">
            <color indexed="64"/>
          </top>
          <bottom style="thin">
            <color indexed="64"/>
          </bottom>
        </border>
      </ndxf>
    </rcc>
    <rcc rId="0" sId="1" dxf="1" numFmtId="4">
      <nc r="G467">
        <v>-0.6</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68">
        <v>0</v>
      </nc>
      <ndxf>
        <font>
          <sz val="9"/>
          <color auto="1"/>
          <name val="Times New Roman"/>
          <scheme val="none"/>
        </font>
        <fill>
          <patternFill>
            <bgColor rgb="FFFF66FF"/>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69">
        <v>0</v>
      </nc>
      <ndxf>
        <fill>
          <patternFill>
            <bgColor rgb="FF92D05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70">
        <v>0</v>
      </nc>
      <ndxf>
        <fill>
          <patternFill>
            <bgColor rgb="FF92D05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471">
        <v>0</v>
      </nc>
      <ndxf>
        <border outline="0">
          <left style="thin">
            <color indexed="64"/>
          </left>
          <right style="thin">
            <color indexed="64"/>
          </right>
          <top style="thin">
            <color indexed="64"/>
          </top>
          <bottom style="thin">
            <color indexed="64"/>
          </bottom>
        </border>
      </ndxf>
    </rcc>
    <rcc rId="0" sId="1" dxf="1" numFmtId="4">
      <nc r="G472">
        <v>0</v>
      </nc>
      <ndxf>
        <border outline="0">
          <left style="thin">
            <color indexed="64"/>
          </left>
          <right style="thin">
            <color indexed="64"/>
          </right>
          <top style="thin">
            <color indexed="64"/>
          </top>
          <bottom style="thin">
            <color indexed="64"/>
          </bottom>
        </border>
      </ndxf>
    </rcc>
    <rcc rId="0" sId="1" dxf="1" numFmtId="4">
      <nc r="G473">
        <v>0</v>
      </nc>
      <ndxf>
        <border outline="0">
          <left style="thin">
            <color indexed="64"/>
          </left>
          <right style="thin">
            <color indexed="64"/>
          </right>
          <top style="thin">
            <color indexed="64"/>
          </top>
          <bottom style="thin">
            <color indexed="64"/>
          </bottom>
        </border>
      </ndxf>
    </rcc>
    <rcc rId="0" sId="1" dxf="1" numFmtId="4">
      <nc r="G474">
        <v>0</v>
      </nc>
      <ndxf>
        <border outline="0">
          <left style="thin">
            <color indexed="64"/>
          </left>
          <right style="thin">
            <color indexed="64"/>
          </right>
          <top style="thin">
            <color indexed="64"/>
          </top>
          <bottom style="thin">
            <color indexed="64"/>
          </bottom>
        </border>
      </ndxf>
    </rcc>
    <rcc rId="0" sId="1" dxf="1" numFmtId="4">
      <nc r="G475">
        <v>0</v>
      </nc>
      <ndxf>
        <border outline="0">
          <left style="thin">
            <color indexed="64"/>
          </left>
          <right style="thin">
            <color indexed="64"/>
          </right>
          <top style="thin">
            <color indexed="64"/>
          </top>
          <bottom style="thin">
            <color indexed="64"/>
          </bottom>
        </border>
      </ndxf>
    </rcc>
    <rcc rId="0" sId="1" dxf="1">
      <nc r="G476">
        <f>SUM(G477,G541,G527,G521)</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c r="G477">
        <f>SUM(G514,G503,G483,G478)</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c r="G478">
        <f>SUM(G479:G482)</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79">
        <v>391365.4</v>
      </nc>
      <ndxf>
        <border outline="0">
          <left style="thin">
            <color indexed="64"/>
          </left>
          <right style="thin">
            <color indexed="64"/>
          </right>
          <top style="thin">
            <color indexed="64"/>
          </top>
          <bottom style="thin">
            <color indexed="64"/>
          </bottom>
        </border>
      </ndxf>
    </rcc>
    <rcc rId="0" sId="1" dxf="1" numFmtId="4">
      <nc r="G480">
        <v>0</v>
      </nc>
      <ndxf>
        <border outline="0">
          <left style="thin">
            <color indexed="64"/>
          </left>
          <right style="thin">
            <color indexed="64"/>
          </right>
          <top style="thin">
            <color indexed="64"/>
          </top>
          <bottom style="thin">
            <color indexed="64"/>
          </bottom>
        </border>
      </ndxf>
    </rcc>
    <rcc rId="0" sId="1" dxf="1" numFmtId="4">
      <nc r="G481">
        <v>0</v>
      </nc>
      <ndxf>
        <border outline="0">
          <left style="thin">
            <color indexed="64"/>
          </left>
          <right style="thin">
            <color indexed="64"/>
          </right>
          <top style="thin">
            <color indexed="64"/>
          </top>
          <bottom style="thin">
            <color indexed="64"/>
          </bottom>
        </border>
      </ndxf>
    </rcc>
    <rcc rId="0" sId="1" dxf="1" numFmtId="4">
      <nc r="G482">
        <v>0</v>
      </nc>
      <ndxf>
        <border outline="0">
          <left style="thin">
            <color indexed="64"/>
          </left>
          <right style="thin">
            <color indexed="64"/>
          </right>
          <top style="thin">
            <color indexed="64"/>
          </top>
          <bottom style="thin">
            <color indexed="64"/>
          </bottom>
        </border>
      </ndxf>
    </rcc>
    <rcc rId="0" sId="1" dxf="1">
      <nc r="G483">
        <f>SUM(G484:G502)</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484">
        <v>0</v>
      </nc>
      <ndxf>
        <border outline="0">
          <left style="thin">
            <color indexed="64"/>
          </left>
          <right style="thin">
            <color indexed="64"/>
          </right>
          <top style="thin">
            <color indexed="64"/>
          </top>
          <bottom style="thin">
            <color indexed="64"/>
          </bottom>
        </border>
      </ndxf>
    </rcc>
    <rcc rId="0" sId="1" dxf="1" numFmtId="4">
      <nc r="G485">
        <v>174248.36</v>
      </nc>
      <ndxf>
        <border outline="0">
          <left style="thin">
            <color indexed="64"/>
          </left>
          <right style="thin">
            <color indexed="64"/>
          </right>
          <top style="thin">
            <color indexed="64"/>
          </top>
          <bottom style="thin">
            <color indexed="64"/>
          </bottom>
        </border>
      </ndxf>
    </rcc>
    <rcc rId="0" sId="1" dxf="1" numFmtId="4">
      <nc r="G486">
        <v>0</v>
      </nc>
      <ndxf>
        <border outline="0">
          <left style="thin">
            <color indexed="64"/>
          </left>
          <right style="thin">
            <color indexed="64"/>
          </right>
          <top style="thin">
            <color indexed="64"/>
          </top>
          <bottom style="thin">
            <color indexed="64"/>
          </bottom>
        </border>
      </ndxf>
    </rcc>
    <rcc rId="0" sId="1" dxf="1" numFmtId="4">
      <nc r="G487">
        <v>2780.5</v>
      </nc>
      <ndxf>
        <border outline="0">
          <left style="thin">
            <color indexed="64"/>
          </left>
          <right style="thin">
            <color indexed="64"/>
          </right>
          <top style="thin">
            <color indexed="64"/>
          </top>
          <bottom style="thin">
            <color indexed="64"/>
          </bottom>
        </border>
      </ndxf>
    </rcc>
    <rcc rId="0" sId="1" dxf="1" numFmtId="4">
      <nc r="G488">
        <v>4462.76</v>
      </nc>
      <ndxf>
        <border outline="0">
          <left style="thin">
            <color indexed="64"/>
          </left>
          <right style="thin">
            <color indexed="64"/>
          </right>
          <top style="thin">
            <color indexed="64"/>
          </top>
          <bottom style="thin">
            <color indexed="64"/>
          </bottom>
        </border>
      </ndxf>
    </rcc>
    <rcc rId="0" sId="1" dxf="1" numFmtId="4">
      <nc r="G489">
        <v>11615.47</v>
      </nc>
      <ndxf>
        <border outline="0">
          <left style="thin">
            <color indexed="64"/>
          </left>
          <right style="thin">
            <color indexed="64"/>
          </right>
          <top style="thin">
            <color indexed="64"/>
          </top>
          <bottom style="thin">
            <color indexed="64"/>
          </bottom>
        </border>
      </ndxf>
    </rcc>
    <rcc rId="0" sId="1" dxf="1" numFmtId="4">
      <nc r="G490">
        <v>54247.68</v>
      </nc>
      <ndxf>
        <border outline="0">
          <left style="thin">
            <color indexed="64"/>
          </left>
          <right style="thin">
            <color indexed="64"/>
          </right>
          <top style="thin">
            <color indexed="64"/>
          </top>
          <bottom style="thin">
            <color indexed="64"/>
          </bottom>
        </border>
      </ndxf>
    </rcc>
    <rcc rId="0" sId="1" dxf="1" numFmtId="4">
      <nc r="G491">
        <v>120470.94</v>
      </nc>
      <ndxf>
        <border outline="0">
          <left style="thin">
            <color indexed="64"/>
          </left>
          <right style="thin">
            <color indexed="64"/>
          </right>
          <top style="thin">
            <color indexed="64"/>
          </top>
          <bottom style="thin">
            <color indexed="64"/>
          </bottom>
        </border>
      </ndxf>
    </rcc>
    <rcc rId="0" sId="1" dxf="1" numFmtId="4">
      <nc r="G492">
        <v>0</v>
      </nc>
      <ndxf>
        <border outline="0">
          <left style="thin">
            <color indexed="64"/>
          </left>
          <right style="thin">
            <color indexed="64"/>
          </right>
          <top style="thin">
            <color indexed="64"/>
          </top>
          <bottom style="thin">
            <color indexed="64"/>
          </bottom>
        </border>
      </ndxf>
    </rcc>
    <rcc rId="0" sId="1" dxf="1" numFmtId="4">
      <nc r="G493">
        <v>612.9</v>
      </nc>
      <ndxf>
        <border outline="0">
          <left style="thin">
            <color indexed="64"/>
          </left>
          <right style="thin">
            <color indexed="64"/>
          </right>
          <top style="thin">
            <color indexed="64"/>
          </top>
          <bottom style="thin">
            <color indexed="64"/>
          </bottom>
        </border>
      </ndxf>
    </rcc>
    <rcc rId="0" sId="1" dxf="1" numFmtId="4">
      <nc r="G494">
        <v>44737.65</v>
      </nc>
      <ndxf>
        <border outline="0">
          <left style="thin">
            <color indexed="64"/>
          </left>
          <right style="thin">
            <color indexed="64"/>
          </right>
          <top style="thin">
            <color indexed="64"/>
          </top>
          <bottom style="thin">
            <color indexed="64"/>
          </bottom>
        </border>
      </ndxf>
    </rcc>
    <rcc rId="0" sId="1" dxf="1" numFmtId="4">
      <nc r="G495">
        <v>1032.7</v>
      </nc>
      <ndxf>
        <border outline="0">
          <left style="thin">
            <color indexed="64"/>
          </left>
          <right style="thin">
            <color indexed="64"/>
          </right>
          <top style="thin">
            <color indexed="64"/>
          </top>
          <bottom style="thin">
            <color indexed="64"/>
          </bottom>
        </border>
      </ndxf>
    </rcc>
    <rcc rId="0" sId="1" dxf="1" numFmtId="4">
      <nc r="G496">
        <v>0</v>
      </nc>
      <ndxf>
        <border outline="0">
          <left style="thin">
            <color indexed="64"/>
          </left>
          <right style="thin">
            <color indexed="64"/>
          </right>
          <top style="thin">
            <color indexed="64"/>
          </top>
          <bottom style="thin">
            <color indexed="64"/>
          </bottom>
        </border>
      </ndxf>
    </rcc>
    <rcc rId="0" sId="1" dxf="1" numFmtId="4">
      <nc r="G497">
        <v>6753.37</v>
      </nc>
      <ndxf>
        <border outline="0">
          <left style="thin">
            <color indexed="64"/>
          </left>
          <right style="thin">
            <color indexed="64"/>
          </right>
          <top style="thin">
            <color indexed="64"/>
          </top>
          <bottom style="thin">
            <color indexed="64"/>
          </bottom>
        </border>
      </ndxf>
    </rcc>
    <rcc rId="0" sId="1" dxf="1" numFmtId="4">
      <nc r="G498">
        <v>0</v>
      </nc>
      <ndxf>
        <border outline="0">
          <left style="thin">
            <color indexed="64"/>
          </left>
          <right style="thin">
            <color indexed="64"/>
          </right>
          <top style="thin">
            <color indexed="64"/>
          </top>
          <bottom style="thin">
            <color indexed="64"/>
          </bottom>
        </border>
      </ndxf>
    </rcc>
    <rcc rId="0" sId="1" dxf="1" numFmtId="4">
      <nc r="G499">
        <v>0</v>
      </nc>
      <ndxf>
        <border outline="0">
          <left style="thin">
            <color indexed="64"/>
          </left>
          <right style="thin">
            <color indexed="64"/>
          </right>
          <top style="thin">
            <color indexed="64"/>
          </top>
          <bottom style="thin">
            <color indexed="64"/>
          </bottom>
        </border>
      </ndxf>
    </rcc>
    <rcc rId="0" sId="1" dxf="1" numFmtId="4">
      <nc r="G500">
        <v>0</v>
      </nc>
      <ndxf>
        <border outline="0">
          <left style="thin">
            <color indexed="64"/>
          </left>
          <right style="thin">
            <color indexed="64"/>
          </right>
          <top style="thin">
            <color indexed="64"/>
          </top>
          <bottom style="thin">
            <color indexed="64"/>
          </bottom>
        </border>
      </ndxf>
    </rcc>
    <rcc rId="0" sId="1" dxf="1" numFmtId="4">
      <nc r="G501">
        <v>90006.66</v>
      </nc>
      <ndxf>
        <border outline="0">
          <left style="thin">
            <color indexed="64"/>
          </left>
          <right style="thin">
            <color indexed="64"/>
          </right>
          <top style="thin">
            <color indexed="64"/>
          </top>
          <bottom style="thin">
            <color indexed="64"/>
          </bottom>
        </border>
      </ndxf>
    </rcc>
    <rcc rId="0" sId="1" dxf="1" numFmtId="4">
      <nc r="G502">
        <v>58717.65</v>
      </nc>
      <ndxf>
        <border outline="0">
          <left style="thin">
            <color indexed="64"/>
          </left>
          <right style="thin">
            <color indexed="64"/>
          </right>
          <top style="thin">
            <color indexed="64"/>
          </top>
          <bottom style="thin">
            <color indexed="64"/>
          </bottom>
        </border>
      </ndxf>
    </rcc>
    <rcc rId="0" sId="1" dxf="1">
      <nc r="G503">
        <f>SUM(G504:G513)</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04">
        <v>4959807.12</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05">
        <v>86514.01</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06">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07">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08">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09">
        <v>15590.72</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10">
        <v>3468.44</v>
      </nc>
      <ndxf>
        <alignment horizontal="right" vertical="center" readingOrder="0"/>
        <border outline="0">
          <left style="thin">
            <color indexed="64"/>
          </left>
          <right style="thin">
            <color indexed="64"/>
          </right>
          <top style="thin">
            <color indexed="64"/>
          </top>
          <bottom style="thin">
            <color indexed="64"/>
          </bottom>
        </border>
      </ndxf>
    </rcc>
    <rfmt sheetId="1" sqref="G511" start="0" length="0">
      <dxf>
        <alignment horizontal="right" vertical="center" readingOrder="0"/>
        <border outline="0">
          <left style="thin">
            <color indexed="64"/>
          </left>
          <right style="thin">
            <color indexed="64"/>
          </right>
          <top style="thin">
            <color indexed="64"/>
          </top>
          <bottom style="thin">
            <color indexed="64"/>
          </bottom>
        </border>
      </dxf>
    </rfmt>
    <rcc rId="0" sId="1" dxf="1" numFmtId="4">
      <nc r="G512">
        <v>14543.61</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13">
        <v>0</v>
      </nc>
      <ndxf>
        <alignment horizontal="right" vertical="center" readingOrder="0"/>
        <border outline="0">
          <left style="thin">
            <color indexed="64"/>
          </left>
          <right style="thin">
            <color indexed="64"/>
          </right>
          <top style="thin">
            <color indexed="64"/>
          </top>
          <bottom style="thin">
            <color indexed="64"/>
          </bottom>
        </border>
      </ndxf>
    </rcc>
    <rcc rId="0" sId="1" dxf="1">
      <nc r="G514">
        <f>SUM(G515:G520)</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15">
        <v>0</v>
      </nc>
      <ndxf>
        <fill>
          <patternFill>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516">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17">
        <v>136701.78</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18">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19">
        <v>7509.44</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20">
        <v>298422.83</v>
      </nc>
      <ndxf>
        <alignment horizontal="right" vertical="center" readingOrder="0"/>
        <border outline="0">
          <left style="thin">
            <color indexed="64"/>
          </left>
          <right style="thin">
            <color indexed="64"/>
          </right>
          <top style="thin">
            <color indexed="64"/>
          </top>
          <bottom style="thin">
            <color indexed="64"/>
          </bottom>
        </border>
      </ndxf>
    </rcc>
    <rcc rId="0" sId="1" dxf="1">
      <nc r="G521">
        <f>G522++G523+G524</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22">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23">
        <v>3900</v>
      </nc>
      <ndxf>
        <alignment horizontal="right" vertical="center" readingOrder="0"/>
        <border outline="0">
          <left style="thin">
            <color indexed="64"/>
          </left>
          <right style="thin">
            <color indexed="64"/>
          </right>
          <top style="thin">
            <color indexed="64"/>
          </top>
          <bottom style="thin">
            <color indexed="64"/>
          </bottom>
        </border>
      </ndxf>
    </rcc>
    <rcc rId="0" sId="1" s="1" dxf="1" numFmtId="4">
      <nc r="G524">
        <v>3182.85</v>
      </nc>
      <ndxf>
        <font>
          <sz val="9"/>
          <color theme="1"/>
          <name val="Times New Roman"/>
          <scheme val="none"/>
        </font>
        <alignment horizontal="right" vertical="center" wrapText="1" readingOrder="0"/>
        <border outline="0">
          <left style="thin">
            <color indexed="64"/>
          </left>
          <right style="thin">
            <color indexed="64"/>
          </right>
          <top style="thin">
            <color indexed="64"/>
          </top>
          <bottom style="thin">
            <color indexed="64"/>
          </bottom>
        </border>
      </ndxf>
    </rcc>
    <rcc rId="0" sId="1" dxf="1">
      <nc r="G525">
        <f>G526</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26">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c r="G527">
        <f>SUM(G528:G540)</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28">
        <v>22.4</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29">
        <v>100.5</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0">
        <v>20.28</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1">
        <v>130.5</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2">
        <v>0</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33">
        <v>40.6</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4">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5">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6">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7">
        <v>23.44</v>
      </nc>
      <ndxf>
        <font>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38">
        <v>531.52</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39">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0">
        <v>423.07</v>
      </nc>
      <ndxf>
        <alignment horizontal="right" vertical="center" readingOrder="0"/>
        <border outline="0">
          <left style="thin">
            <color indexed="64"/>
          </left>
          <right style="thin">
            <color indexed="64"/>
          </right>
          <top style="thin">
            <color indexed="64"/>
          </top>
          <bottom style="thin">
            <color indexed="64"/>
          </bottom>
        </border>
      </ndxf>
    </rcc>
    <rcc rId="0" sId="1" dxf="1">
      <nc r="G541">
        <f>SUM(G542:G563)</f>
      </nc>
      <ndxf>
        <font>
          <b/>
          <sz val="9"/>
          <color rgb="FFFF0000"/>
          <name val="Times New Roman"/>
          <scheme val="none"/>
        </font>
        <alignment horizontal="right" vertical="center" readingOrder="0"/>
        <border outline="0">
          <left style="thin">
            <color indexed="64"/>
          </left>
          <right style="thin">
            <color indexed="64"/>
          </right>
          <top style="thin">
            <color indexed="64"/>
          </top>
          <bottom style="thin">
            <color indexed="64"/>
          </bottom>
        </border>
      </ndxf>
    </rcc>
    <rcc rId="0" sId="1" dxf="1" numFmtId="4">
      <nc r="G542">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3">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4">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5">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6">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7">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8">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49">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0">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1">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2">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3">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4">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5">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6">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7">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8">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59">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60">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61">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62">
        <v>0</v>
      </nc>
      <ndxf>
        <alignment horizontal="right" vertical="center" readingOrder="0"/>
        <border outline="0">
          <left style="thin">
            <color indexed="64"/>
          </left>
          <right style="thin">
            <color indexed="64"/>
          </right>
          <top style="thin">
            <color indexed="64"/>
          </top>
          <bottom style="thin">
            <color indexed="64"/>
          </bottom>
        </border>
      </ndxf>
    </rcc>
    <rcc rId="0" sId="1" dxf="1" numFmtId="4">
      <nc r="G563">
        <v>-26004.95</v>
      </nc>
      <ndxf>
        <alignment horizontal="right" vertical="center" readingOrder="0"/>
        <border outline="0">
          <left style="thin">
            <color indexed="64"/>
          </left>
          <right style="thin">
            <color indexed="64"/>
          </right>
          <top style="thin">
            <color indexed="64"/>
          </top>
          <bottom style="thin">
            <color indexed="64"/>
          </bottom>
        </border>
      </ndxf>
    </rcc>
    <rcc rId="0" sId="1" dxf="1">
      <nc r="G564">
        <f>SUM(G476,G10)</f>
      </nc>
      <ndxf>
        <font>
          <b/>
          <sz val="9"/>
          <color rgb="FFFF0000"/>
          <name val="Times New Roman"/>
          <scheme val="none"/>
        </font>
        <border outline="0">
          <left style="thin">
            <color indexed="64"/>
          </left>
          <right style="thin">
            <color indexed="64"/>
          </right>
          <top style="thin">
            <color indexed="64"/>
          </top>
          <bottom style="thin">
            <color indexed="64"/>
          </bottom>
        </border>
      </ndxf>
    </rcc>
  </rr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Cols" hidden="1" oldHidden="1">
    <formula>свод!$A:$A,свод!$E:$E</formula>
    <oldFormula>свод!$A:$A,свод!$E:$E</oldFormula>
  </rdn>
  <rdn rId="0" localSheetId="1" customView="1" name="Z_D9CE45CD_2A62_48B4_A1B4_30864FD70090_.wvu.FilterData" hidden="1" oldHidden="1">
    <formula>свод!$A$9:$EZ$564</formula>
    <oldFormula>свод!$A$9:$EZ$564</oldFormula>
  </rdn>
  <rcv guid="{D9CE45CD-2A62-48B4-A1B4-30864FD70090}"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50:G464" start="0" length="2147483647">
    <dxf>
      <font>
        <color rgb="FFFF0000"/>
      </font>
    </dxf>
  </rfmt>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335" sId="1" numFmtId="4">
    <oc r="G152">
      <v>12.53</v>
    </oc>
    <nc r="G152">
      <v>8</v>
    </nc>
  </rcc>
  <rcc rId="11336" sId="1" numFmtId="4">
    <oc r="G154">
      <v>22</v>
    </oc>
    <nc r="G154">
      <v>15</v>
    </nc>
  </rcc>
  <rfmt sheetId="1" sqref="G151" start="0" length="2147483647">
    <dxf>
      <font>
        <color auto="1"/>
      </font>
    </dxf>
  </rfmt>
  <rfmt sheetId="1" sqref="G152" start="0" length="2147483647">
    <dxf>
      <font>
        <color auto="1"/>
      </font>
    </dxf>
  </rfmt>
  <rfmt sheetId="1" sqref="G153" start="0" length="2147483647">
    <dxf>
      <font>
        <color auto="1"/>
      </font>
    </dxf>
  </rfmt>
  <rfmt sheetId="1" sqref="G154" start="0" length="2147483647">
    <dxf>
      <font>
        <color auto="1"/>
      </font>
    </dxf>
  </rfmt>
  <rfmt sheetId="1" sqref="G155" start="0" length="2147483647">
    <dxf>
      <font>
        <color auto="1"/>
      </font>
    </dxf>
  </rfmt>
  <rfmt sheetId="1" sqref="G157" start="0" length="2147483647">
    <dxf>
      <font>
        <color auto="1"/>
      </font>
    </dxf>
  </rfmt>
  <rfmt sheetId="1" sqref="G159" start="0" length="2147483647">
    <dxf>
      <font>
        <color auto="1"/>
      </font>
    </dxf>
  </rfmt>
  <rfmt sheetId="1" sqref="G161" start="0" length="2147483647">
    <dxf>
      <font>
        <color auto="1"/>
      </font>
    </dxf>
  </rfmt>
  <rfmt sheetId="1" sqref="G163" start="0" length="2147483647">
    <dxf>
      <font>
        <color auto="1"/>
      </font>
    </dxf>
  </rfmt>
  <rfmt sheetId="1" sqref="G164" start="0" length="2147483647">
    <dxf>
      <font>
        <color auto="1"/>
      </font>
    </dxf>
  </rfmt>
  <rfmt sheetId="1" sqref="G165" start="0" length="2147483647">
    <dxf>
      <font>
        <color auto="1"/>
      </font>
    </dxf>
  </rfmt>
  <rcc rId="11337" sId="1" numFmtId="4">
    <oc r="G166">
      <v>40.65</v>
    </oc>
    <nc r="G166">
      <v>20.95</v>
    </nc>
  </rcc>
  <rfmt sheetId="1" sqref="G166" start="0" length="2147483647">
    <dxf>
      <font>
        <color auto="1"/>
      </font>
    </dxf>
  </rfmt>
  <rfmt sheetId="1" sqref="G167" start="0" length="2147483647">
    <dxf>
      <font>
        <color auto="1"/>
      </font>
    </dxf>
  </rfmt>
  <rcc rId="11338" sId="1" numFmtId="4">
    <oc r="G170">
      <v>48.12</v>
    </oc>
    <nc r="G170">
      <v>33.15</v>
    </nc>
  </rcc>
  <rfmt sheetId="1" sqref="G170" start="0" length="2147483647">
    <dxf>
      <font>
        <color auto="1"/>
      </font>
    </dxf>
  </rfmt>
  <rfmt sheetId="1" sqref="G174" start="0" length="2147483647">
    <dxf>
      <font>
        <color auto="1"/>
      </font>
    </dxf>
  </rfmt>
  <rcc rId="11339" sId="1" numFmtId="4">
    <oc r="G178">
      <v>760.98</v>
    </oc>
    <nc r="G178">
      <v>584.53</v>
    </nc>
  </rcc>
  <rfmt sheetId="1" sqref="G175:G178" start="0" length="2147483647">
    <dxf>
      <font>
        <color auto="1"/>
      </font>
    </dxf>
  </rfmt>
  <rfmt sheetId="1" sqref="G180" start="0" length="2147483647">
    <dxf>
      <font>
        <color auto="1"/>
      </font>
    </dxf>
  </rfmt>
  <rfmt sheetId="1" sqref="G181" start="0" length="2147483647">
    <dxf>
      <font>
        <color auto="1"/>
      </font>
    </dxf>
  </rfmt>
  <rcc rId="11340" sId="1" numFmtId="4">
    <oc r="G182">
      <v>58.73</v>
    </oc>
    <nc r="G182">
      <v>29.8</v>
    </nc>
  </rcc>
  <rcc rId="11341" sId="1" numFmtId="4">
    <oc r="G183">
      <v>440.56</v>
    </oc>
    <nc r="G183">
      <v>308.06</v>
    </nc>
  </rcc>
  <rcc rId="11342" sId="1" numFmtId="4">
    <oc r="G184">
      <v>40</v>
    </oc>
    <nc r="G184">
      <v>36.79</v>
    </nc>
  </rcc>
  <rfmt sheetId="1" sqref="G182:G184" start="0" length="2147483647">
    <dxf>
      <font>
        <color auto="1"/>
      </font>
    </dxf>
  </rfmt>
  <rfmt sheetId="1" sqref="G196:G198" start="0" length="2147483647">
    <dxf>
      <font>
        <color auto="1"/>
      </font>
    </dxf>
  </rfmt>
  <rcc rId="11343" sId="1" numFmtId="4">
    <oc r="G199">
      <v>0.8</v>
    </oc>
    <nc r="G199">
      <v>0.5</v>
    </nc>
  </rcc>
  <rcc rId="11344" sId="1" numFmtId="4">
    <oc r="G201">
      <v>200.26</v>
    </oc>
    <nc r="G201">
      <v>164.75</v>
    </nc>
  </rcc>
  <rfmt sheetId="1" sqref="G199:G202" start="0" length="2147483647">
    <dxf>
      <font>
        <color auto="1"/>
      </font>
    </dxf>
  </rfmt>
  <rfmt sheetId="1" sqref="G203" start="0" length="2147483647">
    <dxf>
      <font>
        <color auto="1"/>
      </font>
    </dxf>
  </rfmt>
  <rfmt sheetId="1" sqref="G205" start="0" length="2147483647">
    <dxf>
      <font>
        <color auto="1"/>
      </font>
    </dxf>
  </rfmt>
  <rfmt sheetId="1" sqref="G207" start="0" length="2147483647">
    <dxf>
      <font>
        <color auto="1"/>
      </font>
    </dxf>
  </rfmt>
  <rfmt sheetId="1" sqref="G222:G226" start="0" length="2147483647">
    <dxf>
      <font>
        <color auto="1"/>
      </font>
    </dxf>
  </rfmt>
  <rfmt sheetId="1" sqref="G227:G230" start="0" length="2147483647">
    <dxf>
      <font>
        <color auto="1"/>
      </font>
    </dxf>
  </rfmt>
  <rcc rId="11345" sId="1" numFmtId="4">
    <oc r="G231">
      <v>35.5</v>
    </oc>
    <nc r="G231">
      <v>27</v>
    </nc>
  </rcc>
  <rfmt sheetId="1" sqref="G231:G233" start="0" length="2147483647">
    <dxf>
      <font>
        <color auto="1"/>
      </font>
    </dxf>
  </rfmt>
  <rfmt sheetId="1" sqref="G234:G235" start="0" length="2147483647">
    <dxf>
      <font>
        <color auto="1"/>
      </font>
    </dxf>
  </rfmt>
  <rfmt sheetId="1" sqref="G238" start="0" length="2147483647">
    <dxf>
      <font>
        <color auto="1"/>
      </font>
    </dxf>
  </rfmt>
  <rfmt sheetId="1" sqref="G247:G252" start="0" length="2147483647">
    <dxf>
      <font>
        <color auto="1"/>
      </font>
    </dxf>
  </rfmt>
  <rfmt sheetId="1" sqref="G253:G255" start="0" length="2147483647">
    <dxf>
      <font>
        <color auto="1"/>
      </font>
    </dxf>
  </rfmt>
  <rfmt sheetId="1" sqref="G258" start="0" length="2147483647">
    <dxf>
      <font>
        <color auto="1"/>
      </font>
    </dxf>
  </rfmt>
  <rfmt sheetId="1" sqref="G259:G262" start="0" length="2147483647">
    <dxf>
      <font>
        <color auto="1"/>
      </font>
    </dxf>
  </rfmt>
  <rfmt sheetId="1" sqref="G264:G267" start="0" length="2147483647">
    <dxf>
      <font>
        <color auto="1"/>
      </font>
    </dxf>
  </rfmt>
  <rfmt sheetId="1" sqref="G268:G272" start="0" length="2147483647">
    <dxf>
      <font>
        <color auto="1"/>
      </font>
    </dxf>
  </rfmt>
  <rfmt sheetId="1" sqref="G274:G278" start="0" length="2147483647">
    <dxf>
      <font>
        <color auto="1"/>
      </font>
    </dxf>
  </rfmt>
  <rfmt sheetId="1" sqref="G283" start="0" length="2147483647">
    <dxf>
      <font>
        <color auto="1"/>
      </font>
    </dxf>
  </rfmt>
  <rfmt sheetId="1" sqref="G289:G290" start="0" length="2147483647">
    <dxf>
      <font>
        <color auto="1"/>
      </font>
    </dxf>
  </rfmt>
  <rfmt sheetId="1" sqref="G291:G293" start="0" length="2147483647">
    <dxf>
      <font>
        <color auto="1"/>
      </font>
    </dxf>
  </rfmt>
  <rfmt sheetId="1" sqref="G294:G298" start="0" length="2147483647">
    <dxf>
      <font>
        <color auto="1"/>
      </font>
    </dxf>
  </rfmt>
  <rcc rId="11346" sId="1" numFmtId="4">
    <oc r="G297">
      <v>0.5</v>
    </oc>
    <nc r="G297">
      <v>0</v>
    </nc>
  </rcc>
  <rfmt sheetId="1" sqref="G299" start="0" length="2147483647">
    <dxf>
      <font>
        <color auto="1"/>
      </font>
    </dxf>
  </rfmt>
  <rcc rId="11347" sId="1" numFmtId="4">
    <oc r="G300">
      <v>100</v>
    </oc>
    <nc r="G300">
      <v>0</v>
    </nc>
  </rcc>
  <rfmt sheetId="1" sqref="G300:G301" start="0" length="2147483647">
    <dxf>
      <font>
        <color auto="1"/>
      </font>
    </dxf>
  </rfmt>
  <rcc rId="11348" sId="1" numFmtId="4">
    <oc r="G306">
      <v>301.02</v>
    </oc>
    <nc r="G306">
      <v>253.52</v>
    </nc>
  </rcc>
  <rfmt sheetId="1" sqref="G306:G307" start="0" length="2147483647">
    <dxf>
      <font>
        <color auto="1"/>
      </font>
    </dxf>
  </rfmt>
  <rcc rId="11349" sId="1" numFmtId="4">
    <oc r="G291">
      <v>62.14</v>
    </oc>
    <nc r="G291">
      <v>89.32</v>
    </nc>
  </rcc>
  <rcc rId="11350" sId="1" numFmtId="4">
    <oc r="G308">
      <v>121.12</v>
    </oc>
    <nc r="G308">
      <v>95.31</v>
    </nc>
  </rcc>
  <rcc rId="11351" sId="1" numFmtId="4">
    <oc r="G309">
      <v>134.85</v>
    </oc>
    <nc r="G309">
      <v>110.13</v>
    </nc>
  </rcc>
  <rfmt sheetId="1" sqref="G308:G309" start="0" length="2147483647">
    <dxf>
      <font>
        <color auto="1"/>
      </font>
    </dxf>
  </rfmt>
  <rfmt sheetId="1" sqref="G311:G312" start="0" length="2147483647">
    <dxf>
      <font>
        <color auto="1"/>
      </font>
    </dxf>
  </rfmt>
  <rfmt sheetId="1" sqref="G316" start="0" length="2147483647">
    <dxf>
      <font>
        <color auto="1"/>
      </font>
    </dxf>
  </rfmt>
  <rfmt sheetId="1" sqref="G320" start="0" length="2147483647">
    <dxf>
      <font>
        <color auto="1"/>
      </font>
    </dxf>
  </rfmt>
  <rcc rId="11352" sId="1" numFmtId="4">
    <oc r="G321">
      <v>9.06</v>
    </oc>
    <nc r="G321">
      <v>7.06</v>
    </nc>
  </rcc>
  <rfmt sheetId="1" sqref="G321" start="0" length="2147483647">
    <dxf>
      <font>
        <color auto="1"/>
      </font>
    </dxf>
  </rfmt>
  <rcc rId="11353" sId="1" numFmtId="4">
    <oc r="G323">
      <v>13.88</v>
    </oc>
    <nc r="G323">
      <v>10.88</v>
    </nc>
  </rcc>
  <rfmt sheetId="1" sqref="G323" start="0" length="2147483647">
    <dxf>
      <font>
        <color auto="1"/>
      </font>
    </dxf>
  </rfmt>
  <rcc rId="11354" sId="1" numFmtId="4">
    <oc r="G325">
      <v>2</v>
    </oc>
    <nc r="G325">
      <v>0</v>
    </nc>
  </rcc>
  <rcc rId="11355" sId="1" numFmtId="4">
    <oc r="G343">
      <v>218.74</v>
    </oc>
    <nc r="G343">
      <v>212.3</v>
    </nc>
  </rcc>
  <rfmt sheetId="1" sqref="G325" start="0" length="2147483647">
    <dxf>
      <font>
        <color auto="1"/>
      </font>
    </dxf>
  </rfmt>
  <rfmt sheetId="1" sqref="G343" start="0" length="2147483647">
    <dxf>
      <font>
        <color auto="1"/>
      </font>
    </dxf>
  </rfmt>
  <rfmt sheetId="1" sqref="G349:G350" start="0" length="2147483647">
    <dxf>
      <font>
        <color auto="1"/>
      </font>
    </dxf>
  </rfmt>
  <rfmt sheetId="1" sqref="G351" start="0" length="2147483647">
    <dxf>
      <font>
        <color auto="1"/>
      </font>
    </dxf>
  </rfmt>
  <rcc rId="11356" sId="1" numFmtId="4">
    <oc r="G352">
      <v>50.03</v>
    </oc>
    <nc r="G352">
      <v>42.71</v>
    </nc>
  </rcc>
  <rfmt sheetId="1" sqref="G352" start="0" length="2147483647">
    <dxf>
      <font>
        <color auto="1"/>
      </font>
    </dxf>
  </rfmt>
  <rfmt sheetId="1" sqref="G354" start="0" length="2147483647">
    <dxf>
      <font>
        <color auto="1"/>
      </font>
    </dxf>
  </rfmt>
  <rfmt sheetId="1" sqref="G355:G356" start="0" length="2147483647">
    <dxf>
      <font>
        <color auto="1"/>
      </font>
    </dxf>
  </rfmt>
  <rfmt sheetId="1" sqref="G357" start="0" length="2147483647">
    <dxf>
      <font>
        <color auto="1"/>
      </font>
    </dxf>
  </rfmt>
  <rfmt sheetId="1" sqref="G359" start="0" length="2147483647">
    <dxf>
      <font>
        <color auto="1"/>
      </font>
    </dxf>
  </rfmt>
  <rcc rId="11357" sId="1" numFmtId="4">
    <oc r="G364">
      <v>0.3</v>
    </oc>
    <nc r="G364">
      <v>2.5</v>
    </nc>
  </rcc>
  <rfmt sheetId="1" sqref="G364" start="0" length="2147483647">
    <dxf>
      <font>
        <color auto="1"/>
      </font>
    </dxf>
  </rfmt>
  <rcc rId="11358" sId="1" numFmtId="4">
    <oc r="G370">
      <v>74.08</v>
    </oc>
    <nc r="G370">
      <v>59.06</v>
    </nc>
  </rcc>
  <rfmt sheetId="1" sqref="G370" start="0" length="2147483647">
    <dxf>
      <font>
        <color auto="1"/>
      </font>
    </dxf>
  </rfmt>
  <rfmt sheetId="1" sqref="G374:G375 G377" start="0" length="2147483647">
    <dxf>
      <font>
        <color auto="1"/>
      </font>
    </dxf>
  </rfmt>
  <rcc rId="11359" sId="1" numFmtId="4">
    <oc r="G378">
      <v>100</v>
    </oc>
    <nc r="G378">
      <v>0</v>
    </nc>
  </rcc>
  <rcc rId="11360" sId="1" numFmtId="4">
    <oc r="G379">
      <v>15.42</v>
    </oc>
    <nc r="G379">
      <v>8.64</v>
    </nc>
  </rcc>
  <rfmt sheetId="1" sqref="G378:G379" start="0" length="2147483647">
    <dxf>
      <font>
        <color auto="1"/>
      </font>
    </dxf>
  </rfmt>
  <rcc rId="11361" sId="1" numFmtId="4">
    <oc r="G380">
      <v>64.319999999999993</v>
    </oc>
    <nc r="G380">
      <v>49.1</v>
    </nc>
  </rcc>
  <rfmt sheetId="1" sqref="G380" start="0" length="2147483647">
    <dxf>
      <font>
        <color auto="1"/>
      </font>
    </dxf>
  </rfmt>
  <rfmt sheetId="1" sqref="G381" start="0" length="2147483647">
    <dxf>
      <font>
        <color auto="1"/>
      </font>
    </dxf>
  </rfmt>
  <rcc rId="11362" sId="1" numFmtId="4">
    <oc r="G382">
      <v>64.7</v>
    </oc>
    <nc r="G382">
      <v>60</v>
    </nc>
  </rcc>
  <rfmt sheetId="1" sqref="G382:G384" start="0" length="2147483647">
    <dxf>
      <font>
        <color auto="1"/>
      </font>
    </dxf>
  </rfmt>
  <rcc rId="11363" sId="1" numFmtId="4">
    <oc r="G391">
      <v>7789.16</v>
    </oc>
    <nc r="G391">
      <v>6449.97</v>
    </nc>
  </rcc>
  <rfmt sheetId="1" sqref="G391:G392" start="0" length="2147483647">
    <dxf>
      <font>
        <color auto="1"/>
      </font>
    </dxf>
  </rfmt>
  <rcc rId="11364" sId="1" numFmtId="4">
    <oc r="G396">
      <v>425.23</v>
    </oc>
    <nc r="G396">
      <v>437.92</v>
    </nc>
  </rcc>
  <rfmt sheetId="1" sqref="G396" start="0" length="2147483647">
    <dxf>
      <font>
        <color auto="1"/>
      </font>
    </dxf>
  </rfmt>
  <rfmt sheetId="1" sqref="G400" start="0" length="2147483647">
    <dxf>
      <font>
        <color auto="1"/>
      </font>
    </dxf>
  </rfmt>
  <rfmt sheetId="1" sqref="G403" start="0" length="2147483647">
    <dxf>
      <font>
        <color auto="1"/>
      </font>
    </dxf>
  </rfmt>
  <rfmt sheetId="1" sqref="G412" start="0" length="2147483647">
    <dxf>
      <font>
        <color auto="1"/>
      </font>
    </dxf>
  </rfmt>
  <rfmt sheetId="1" sqref="G423" start="0" length="2147483647">
    <dxf>
      <font>
        <color auto="1"/>
      </font>
    </dxf>
  </rfmt>
  <rfmt sheetId="1" sqref="G429" start="0" length="2147483647">
    <dxf>
      <font>
        <color auto="1"/>
      </font>
    </dxf>
  </rfmt>
  <rfmt sheetId="1" sqref="G437" start="0" length="2147483647">
    <dxf>
      <font>
        <color auto="1"/>
      </font>
    </dxf>
  </rfmt>
  <rfmt sheetId="1" sqref="G171" start="0" length="2147483647">
    <dxf>
      <font>
        <color auto="1"/>
      </font>
    </dxf>
  </rfmt>
  <rfmt sheetId="1" sqref="G208" start="0" length="2147483647">
    <dxf>
      <font>
        <color auto="1"/>
      </font>
    </dxf>
  </rfmt>
  <rfmt sheetId="1" sqref="G313:G314" start="0" length="2147483647">
    <dxf>
      <font>
        <color auto="1"/>
      </font>
    </dxf>
  </rfmt>
  <rfmt sheetId="1" sqref="G371" start="0" length="2147483647">
    <dxf>
      <font>
        <color auto="1"/>
      </font>
    </dxf>
  </rfmt>
  <rfmt sheetId="1" sqref="G404" start="0" length="2147483647">
    <dxf>
      <font>
        <color auto="1"/>
      </font>
    </dxf>
  </rfmt>
  <rfmt sheetId="1" sqref="G413" start="0" length="2147483647">
    <dxf>
      <font>
        <color auto="1"/>
      </font>
    </dxf>
  </rfmt>
  <rfmt sheetId="1" sqref="G430" start="0" length="2147483647">
    <dxf>
      <font>
        <color auto="1"/>
      </font>
    </dxf>
  </rfmt>
  <rcc rId="11365" sId="1" numFmtId="4">
    <oc r="G209">
      <v>-2.6</v>
    </oc>
    <nc r="G209">
      <v>6.15</v>
    </nc>
  </rcc>
  <rcc rId="11366" sId="1" numFmtId="4">
    <oc r="G239">
      <v>0</v>
    </oc>
    <nc r="G239">
      <v>4.74</v>
    </nc>
  </rcc>
  <rfmt sheetId="1" sqref="G209" start="0" length="2147483647">
    <dxf>
      <font>
        <color auto="1"/>
      </font>
    </dxf>
  </rfmt>
  <rfmt sheetId="1" sqref="G239" start="0" length="2147483647">
    <dxf>
      <font>
        <color auto="1"/>
      </font>
    </dxf>
  </rfmt>
  <rcc rId="11367" sId="1" numFmtId="4">
    <oc r="G315">
      <v>332.8</v>
    </oc>
    <nc r="G315">
      <v>282.8</v>
    </nc>
  </rcc>
  <rfmt sheetId="1" sqref="G315" start="0" length="2147483647">
    <dxf>
      <font>
        <color auto="1"/>
      </font>
    </dxf>
  </rfmt>
  <rcc rId="11368" sId="1" numFmtId="4">
    <oc r="G372">
      <v>1.8</v>
    </oc>
    <nc r="G372">
      <v>1.2</v>
    </nc>
  </rcc>
  <rfmt sheetId="1" sqref="G372" start="0" length="2147483647">
    <dxf>
      <font>
        <color auto="1"/>
      </font>
    </dxf>
  </rfmt>
  <rcc rId="11369" sId="1" numFmtId="4">
    <oc r="G401">
      <v>-20.62</v>
    </oc>
    <nc r="G401">
      <v>52.16</v>
    </nc>
  </rcc>
  <rcc rId="11370" sId="1" numFmtId="4">
    <oc r="G405">
      <v>49122.7</v>
    </oc>
    <nc r="G405">
      <v>38108.629999999997</v>
    </nc>
  </rcc>
  <rfmt sheetId="1" sqref="G401" start="0" length="2147483647">
    <dxf>
      <font>
        <color auto="1"/>
      </font>
    </dxf>
  </rfmt>
  <rfmt sheetId="1" sqref="G405" start="0" length="2147483647">
    <dxf>
      <font>
        <color auto="1"/>
      </font>
    </dxf>
  </rfmt>
  <rcc rId="11371" sId="1" numFmtId="4">
    <oc r="G409">
      <v>422.37</v>
    </oc>
    <nc r="G409">
      <v>7.73</v>
    </nc>
  </rcc>
  <rcc rId="11372" sId="1" numFmtId="4">
    <oc r="G410">
      <v>20824.650000000001</v>
    </oc>
    <nc r="G410">
      <v>17290.02</v>
    </nc>
  </rcc>
  <rfmt sheetId="1" sqref="G409:G411" start="0" length="2147483647">
    <dxf>
      <font>
        <color auto="1"/>
      </font>
    </dxf>
  </rfmt>
  <rcc rId="11373" sId="1" numFmtId="4">
    <oc r="G411">
      <v>1293.8399999999999</v>
    </oc>
    <nc r="G411">
      <v>1181.56</v>
    </nc>
  </rcc>
  <rcc rId="11374" sId="1" numFmtId="4">
    <oc r="G414">
      <v>4888.58</v>
    </oc>
    <nc r="G414">
      <v>4736.3900000000003</v>
    </nc>
  </rcc>
  <rcc rId="11375" sId="1" numFmtId="4">
    <oc r="G418">
      <v>11825.1</v>
    </oc>
    <nc r="G418">
      <v>2925.1</v>
    </nc>
  </rcc>
  <rfmt sheetId="1" sqref="G414" start="0" length="2147483647">
    <dxf>
      <font>
        <color auto="1"/>
      </font>
    </dxf>
  </rfmt>
  <rfmt sheetId="1" sqref="G418" start="0" length="2147483647">
    <dxf>
      <font>
        <color auto="1"/>
      </font>
    </dxf>
  </rfmt>
  <rfmt sheetId="1" sqref="G419" start="0" length="2147483647">
    <dxf>
      <font>
        <color auto="1"/>
      </font>
    </dxf>
  </rfmt>
  <rfmt sheetId="1" sqref="G421" start="0" length="2147483647">
    <dxf>
      <font>
        <color auto="1"/>
      </font>
    </dxf>
  </rfmt>
  <rfmt sheetId="1" sqref="G424" start="0" length="2147483647">
    <dxf>
      <font>
        <color auto="1"/>
      </font>
    </dxf>
  </rfmt>
  <rfmt sheetId="1" sqref="G428" start="0" length="2147483647">
    <dxf>
      <font>
        <color auto="1"/>
      </font>
    </dxf>
  </rfmt>
  <rfmt sheetId="1" sqref="G431" start="0" length="2147483647">
    <dxf>
      <font>
        <color auto="1"/>
      </font>
    </dxf>
  </rfmt>
  <rfmt sheetId="1" sqref="G435" start="0" length="2147483647">
    <dxf>
      <font>
        <color auto="1"/>
      </font>
    </dxf>
  </rfmt>
  <rcc rId="11376" sId="1" numFmtId="4">
    <oc r="G436">
      <v>13.82</v>
    </oc>
    <nc r="G436">
      <v>0</v>
    </nc>
  </rcc>
  <rfmt sheetId="1" sqref="G436" start="0" length="2147483647">
    <dxf>
      <font>
        <color auto="1"/>
      </font>
    </dxf>
  </rfmt>
  <rcc rId="11377" sId="1" numFmtId="4">
    <oc r="G438">
      <v>95.88</v>
    </oc>
    <nc r="G438">
      <v>98.45</v>
    </nc>
  </rcc>
  <rfmt sheetId="1" sqref="G438" start="0" length="2147483647">
    <dxf>
      <font>
        <color auto="1"/>
      </font>
    </dxf>
  </rfmt>
  <rcc rId="11378" sId="1" numFmtId="4">
    <oc r="G406">
      <v>193.36</v>
    </oc>
    <nc r="G406">
      <v>19.399999999999999</v>
    </nc>
  </rcc>
  <rcc rId="11379" sId="1" numFmtId="4">
    <oc r="G415">
      <v>232.86</v>
    </oc>
    <nc r="G415">
      <v>229.14</v>
    </nc>
  </rcc>
  <rcc rId="11380" sId="1" numFmtId="4">
    <oc r="G464">
      <v>3088.17</v>
    </oc>
    <nc r="G464">
      <v>989.45</v>
    </nc>
  </rcc>
  <rfmt sheetId="1" sqref="G406" start="0" length="2147483647">
    <dxf>
      <font>
        <color auto="1"/>
      </font>
    </dxf>
  </rfmt>
  <rfmt sheetId="1" sqref="G415" start="0" length="2147483647">
    <dxf>
      <font>
        <color auto="1"/>
      </font>
    </dxf>
  </rfmt>
  <rfmt sheetId="1" sqref="G420" start="0" length="2147483647">
    <dxf>
      <font>
        <color auto="1"/>
      </font>
    </dxf>
  </rfmt>
  <rfmt sheetId="1" sqref="G422" start="0" length="2147483647">
    <dxf>
      <font>
        <color auto="1"/>
      </font>
    </dxf>
  </rfmt>
  <rfmt sheetId="1" sqref="G425" start="0" length="2147483647">
    <dxf>
      <font>
        <color auto="1"/>
      </font>
    </dxf>
  </rfmt>
  <rfmt sheetId="1" sqref="G432" start="0" length="2147483647">
    <dxf>
      <font>
        <color auto="1"/>
      </font>
    </dxf>
  </rfmt>
  <rfmt sheetId="1" sqref="G439" start="0" length="2147483647">
    <dxf>
      <font>
        <color auto="1"/>
      </font>
    </dxf>
  </rfmt>
  <rfmt sheetId="1" sqref="G464" start="0" length="2147483647">
    <dxf>
      <font>
        <color auto="1"/>
      </font>
    </dxf>
  </rfmt>
  <rcc rId="11381" sId="1" numFmtId="4">
    <oc r="G416">
      <v>4.7</v>
    </oc>
    <nc r="G416">
      <v>0</v>
    </nc>
  </rcc>
  <rfmt sheetId="1" sqref="G407" start="0" length="2147483647">
    <dxf>
      <font>
        <color auto="1"/>
      </font>
    </dxf>
  </rfmt>
  <rfmt sheetId="1" sqref="G416" start="0" length="2147483647">
    <dxf>
      <font>
        <color auto="1"/>
      </font>
    </dxf>
  </rfmt>
  <rfmt sheetId="1" sqref="G426" start="0" length="2147483647">
    <dxf>
      <font>
        <color auto="1"/>
      </font>
    </dxf>
  </rfmt>
  <rfmt sheetId="1" sqref="G433" start="0" length="2147483647">
    <dxf>
      <font>
        <color auto="1"/>
      </font>
    </dxf>
  </rfmt>
  <rcc rId="11382" sId="1" numFmtId="4">
    <oc r="G408">
      <v>0.47</v>
    </oc>
    <nc r="G408">
      <v>0</v>
    </nc>
  </rcc>
  <rcc rId="11383" sId="1" numFmtId="4">
    <oc r="G417">
      <v>3.56</v>
    </oc>
    <nc r="G417">
      <v>3.46</v>
    </nc>
  </rcc>
  <rfmt sheetId="1" sqref="G408" start="0" length="2147483647">
    <dxf>
      <font>
        <color auto="1"/>
      </font>
    </dxf>
  </rfmt>
  <rfmt sheetId="1" sqref="G417" start="0" length="2147483647">
    <dxf>
      <font>
        <color auto="1"/>
      </font>
    </dxf>
  </rfmt>
  <rfmt sheetId="1" sqref="G427" start="0" length="2147483647">
    <dxf>
      <font>
        <color auto="1"/>
      </font>
    </dxf>
  </rfmt>
  <rfmt sheetId="1" sqref="G434" start="0" length="2147483647">
    <dxf>
      <font>
        <color auto="1"/>
      </font>
    </dxf>
  </rfmt>
  <rfmt sheetId="1" sqref="F408" start="0" length="2147483647">
    <dxf>
      <font>
        <color auto="1"/>
      </font>
    </dxf>
  </rfmt>
  <rfmt sheetId="1" sqref="G440" start="0" length="2147483647">
    <dxf>
      <font>
        <color auto="1"/>
      </font>
    </dxf>
  </rfmt>
  <rfmt sheetId="1" sqref="G459" start="0" length="2147483647">
    <dxf>
      <font>
        <color auto="1"/>
      </font>
    </dxf>
  </rfmt>
  <rcc rId="11384" sId="1" numFmtId="4">
    <oc r="G240">
      <v>1.1000000000000001</v>
    </oc>
    <nc r="G240">
      <v>0.1</v>
    </nc>
  </rcc>
  <rcc rId="11385" sId="1" numFmtId="4">
    <oc r="G330">
      <v>1.5</v>
    </oc>
    <nc r="G330">
      <v>0</v>
    </nc>
  </rcc>
  <rfmt sheetId="1" sqref="G210:G211" start="0" length="2147483647">
    <dxf>
      <font>
        <color auto="1"/>
      </font>
    </dxf>
  </rfmt>
  <rfmt sheetId="1" sqref="G240" start="0" length="2147483647">
    <dxf>
      <font>
        <color auto="1"/>
      </font>
    </dxf>
  </rfmt>
  <rfmt sheetId="1" sqref="G263" start="0" length="2147483647">
    <dxf>
      <font>
        <color auto="1"/>
      </font>
    </dxf>
  </rfmt>
  <rfmt sheetId="1" sqref="G286" start="0" length="2147483647">
    <dxf>
      <font>
        <color auto="1"/>
      </font>
    </dxf>
  </rfmt>
  <rfmt sheetId="1" sqref="G330" start="0" length="2147483647">
    <dxf>
      <font>
        <color auto="1"/>
      </font>
    </dxf>
  </rfmt>
  <rfmt sheetId="1" sqref="F336:G336" start="0" length="2147483647">
    <dxf>
      <font>
        <color auto="1"/>
      </font>
    </dxf>
  </rfmt>
  <rfmt sheetId="1" sqref="F385:G385" start="0" length="2147483647">
    <dxf>
      <font>
        <color auto="1"/>
      </font>
    </dxf>
  </rfmt>
  <rfmt sheetId="1" sqref="F444:G444" start="0" length="2147483647">
    <dxf>
      <font>
        <color auto="1"/>
      </font>
    </dxf>
  </rfmt>
  <rfmt sheetId="1" sqref="G446" start="0" length="2147483647">
    <dxf>
      <font>
        <color auto="1"/>
      </font>
    </dxf>
  </rfmt>
  <rcc rId="11386" sId="1" numFmtId="4">
    <oc r="G448">
      <v>-12.65</v>
    </oc>
    <nc r="G448">
      <v>-20.47</v>
    </nc>
  </rcc>
  <rfmt sheetId="1" sqref="G448" start="0" length="2147483647">
    <dxf>
      <font>
        <color auto="1"/>
      </font>
    </dxf>
  </rfmt>
  <rcc rId="11387" sId="1" numFmtId="4">
    <oc r="G458">
      <v>0.23</v>
    </oc>
    <nc r="G458">
      <v>0</v>
    </nc>
  </rcc>
  <rfmt sheetId="1" sqref="G447" start="0" length="2147483647">
    <dxf>
      <font>
        <color auto="1"/>
      </font>
    </dxf>
  </rfmt>
  <rfmt sheetId="1" sqref="G458" start="0" length="2147483647">
    <dxf>
      <font>
        <color auto="1"/>
      </font>
    </dxf>
  </rfmt>
  <rcc rId="11388" sId="1" numFmtId="4">
    <oc r="G386">
      <v>12</v>
    </oc>
    <nc r="G386">
      <v>9</v>
    </nc>
  </rcc>
  <rfmt sheetId="1" sqref="G236" start="0" length="2147483647">
    <dxf>
      <font>
        <color auto="1"/>
      </font>
    </dxf>
  </rfmt>
  <rfmt sheetId="1" sqref="G256" start="0" length="2147483647">
    <dxf>
      <font>
        <color auto="1"/>
      </font>
    </dxf>
  </rfmt>
  <rfmt sheetId="1" sqref="G338" start="0" length="2147483647">
    <dxf>
      <font>
        <color auto="1"/>
      </font>
    </dxf>
  </rfmt>
  <rfmt sheetId="1" sqref="G345" start="0" length="2147483647">
    <dxf>
      <font>
        <color auto="1"/>
      </font>
    </dxf>
  </rfmt>
  <rfmt sheetId="1" sqref="G366" start="0" length="2147483647">
    <dxf>
      <font>
        <color auto="1"/>
      </font>
    </dxf>
  </rfmt>
  <rfmt sheetId="1" sqref="G376" start="0" length="2147483647">
    <dxf>
      <font>
        <color auto="1"/>
      </font>
    </dxf>
  </rfmt>
  <rfmt sheetId="1" sqref="G386" start="0" length="2147483647">
    <dxf>
      <font>
        <color auto="1"/>
      </font>
    </dxf>
  </rfmt>
  <rfmt sheetId="1" sqref="G397" start="0" length="2147483647">
    <dxf>
      <font>
        <color auto="1"/>
      </font>
    </dxf>
  </rfmt>
  <rcc rId="11389" sId="1" numFmtId="4">
    <oc r="G399">
      <v>94</v>
    </oc>
    <nc r="G399">
      <v>72.41</v>
    </nc>
  </rcc>
  <rfmt sheetId="1" sqref="G399" start="0" length="2147483647">
    <dxf>
      <font>
        <color auto="1"/>
      </font>
    </dxf>
  </rfmt>
  <rfmt sheetId="1" sqref="G402" start="0" length="2147483647">
    <dxf>
      <font>
        <color auto="1"/>
      </font>
    </dxf>
  </rfmt>
  <rfmt sheetId="1" sqref="G451" start="0" length="2147483647">
    <dxf>
      <font>
        <color auto="1"/>
      </font>
    </dxf>
  </rfmt>
  <rcc rId="11390" sId="1" numFmtId="4">
    <oc r="G193">
      <v>12</v>
    </oc>
    <nc r="G193">
      <v>7</v>
    </nc>
  </rcc>
  <rfmt sheetId="1" sqref="G172:G173" start="0" length="2147483647">
    <dxf>
      <font>
        <color auto="1"/>
      </font>
    </dxf>
  </rfmt>
  <rfmt sheetId="1" sqref="G190:G191" start="0" length="2147483647">
    <dxf>
      <font>
        <color auto="1"/>
      </font>
    </dxf>
  </rfmt>
  <rfmt sheetId="1" sqref="G193" start="0" length="2147483647">
    <dxf>
      <font>
        <color auto="1"/>
      </font>
    </dxf>
  </rfmt>
  <rfmt sheetId="1" sqref="G204" start="0" length="2147483647">
    <dxf>
      <font>
        <color auto="1"/>
      </font>
    </dxf>
  </rfmt>
  <rfmt sheetId="1" sqref="G206" start="0" length="2147483647">
    <dxf>
      <font>
        <color auto="1"/>
      </font>
    </dxf>
  </rfmt>
  <rfmt sheetId="1" sqref="G237" start="0" length="2147483647">
    <dxf>
      <font>
        <color auto="1"/>
      </font>
    </dxf>
  </rfmt>
  <rcc rId="11391" sId="1" numFmtId="4">
    <oc r="G241">
      <v>1085</v>
    </oc>
    <nc r="G241">
      <v>835</v>
    </nc>
  </rcc>
  <rfmt sheetId="1" sqref="G241:G242" start="0" length="2147483647">
    <dxf>
      <font>
        <color auto="1"/>
      </font>
    </dxf>
  </rfmt>
  <rfmt sheetId="1" sqref="G244" start="0" length="2147483647">
    <dxf>
      <font>
        <color auto="1"/>
      </font>
    </dxf>
  </rfmt>
  <rfmt sheetId="1" sqref="G246" start="0" length="2147483647">
    <dxf>
      <font>
        <color auto="1"/>
      </font>
    </dxf>
  </rfmt>
  <rfmt sheetId="1" sqref="G257" start="0" length="2147483647">
    <dxf>
      <font>
        <color auto="1"/>
      </font>
    </dxf>
  </rfmt>
  <rfmt sheetId="1" sqref="G273" start="0" length="2147483647">
    <dxf>
      <font>
        <color auto="1"/>
      </font>
    </dxf>
  </rfmt>
  <rfmt sheetId="1" sqref="G280" start="0" length="2147483647">
    <dxf>
      <font>
        <color auto="1"/>
      </font>
    </dxf>
  </rfmt>
  <rfmt sheetId="1" sqref="G284" start="0" length="2147483647">
    <dxf>
      <font>
        <color auto="1"/>
      </font>
    </dxf>
  </rfmt>
  <rcc rId="11392" sId="1" numFmtId="4">
    <oc r="G287">
      <v>375</v>
    </oc>
    <nc r="G287">
      <v>125</v>
    </nc>
  </rcc>
  <rfmt sheetId="1" sqref="G287" start="0" length="2147483647">
    <dxf>
      <font>
        <color auto="1"/>
      </font>
    </dxf>
  </rfmt>
  <rfmt sheetId="1" sqref="G304" start="0" length="2147483647">
    <dxf>
      <font>
        <color auto="1"/>
      </font>
    </dxf>
  </rfmt>
  <rfmt sheetId="1" sqref="G327" start="0" length="2147483647">
    <dxf>
      <font>
        <color auto="1"/>
      </font>
    </dxf>
  </rfmt>
  <rfmt sheetId="1" sqref="G339" start="0" length="2147483647">
    <dxf>
      <font>
        <color auto="1"/>
      </font>
    </dxf>
  </rfmt>
  <rfmt sheetId="1" sqref="G346" start="0" length="2147483647">
    <dxf>
      <font>
        <color auto="1"/>
      </font>
    </dxf>
  </rfmt>
  <rfmt sheetId="1" sqref="G360" start="0" length="2147483647">
    <dxf>
      <font>
        <color auto="1"/>
      </font>
    </dxf>
  </rfmt>
  <rfmt sheetId="1" sqref="G367" start="0" length="2147483647">
    <dxf>
      <font>
        <color auto="1"/>
      </font>
    </dxf>
  </rfmt>
  <rfmt sheetId="1" sqref="G373" start="0" length="2147483647">
    <dxf>
      <font>
        <color auto="1"/>
      </font>
    </dxf>
  </rfmt>
  <rfmt sheetId="1" sqref="G387" start="0" length="2147483647">
    <dxf>
      <font>
        <color auto="1"/>
      </font>
    </dxf>
  </rfmt>
  <rfmt sheetId="1" sqref="G452" start="0" length="2147483647">
    <dxf>
      <font>
        <color auto="1"/>
      </font>
    </dxf>
  </rfmt>
  <rcc rId="11393" sId="1" numFmtId="4">
    <oc r="G187">
      <v>27.5</v>
    </oc>
    <nc r="G187">
      <v>26</v>
    </nc>
  </rcc>
  <rfmt sheetId="1" sqref="G185:G187" start="0" length="2147483647">
    <dxf>
      <font>
        <color auto="1"/>
      </font>
    </dxf>
  </rfmt>
  <rfmt sheetId="1" sqref="G194" start="0" length="2147483647">
    <dxf>
      <font>
        <color auto="1"/>
      </font>
    </dxf>
  </rfmt>
  <rfmt sheetId="1" sqref="G212:G216" start="0" length="2147483647">
    <dxf>
      <font>
        <color auto="1"/>
      </font>
    </dxf>
  </rfmt>
  <rfmt sheetId="1" sqref="G218:G219" start="0" length="2147483647">
    <dxf>
      <font>
        <color auto="1"/>
      </font>
    </dxf>
  </rfmt>
  <rfmt sheetId="1" sqref="G221" start="0" length="2147483647">
    <dxf>
      <font>
        <color auto="1"/>
      </font>
    </dxf>
  </rfmt>
  <rfmt sheetId="1" sqref="G317" start="0" length="2147483647">
    <dxf>
      <font>
        <color auto="1"/>
      </font>
    </dxf>
  </rfmt>
  <rfmt sheetId="1" sqref="G340" start="0" length="2147483647">
    <dxf>
      <font>
        <color auto="1"/>
      </font>
    </dxf>
  </rfmt>
  <rfmt sheetId="1" sqref="G347" start="0" length="2147483647">
    <dxf>
      <font>
        <color auto="1"/>
      </font>
    </dxf>
  </rfmt>
  <rfmt sheetId="1" sqref="G361" start="0" length="2147483647">
    <dxf>
      <font>
        <color auto="1"/>
      </font>
    </dxf>
  </rfmt>
  <rfmt sheetId="1" sqref="G368" start="0" length="2147483647">
    <dxf>
      <font>
        <color auto="1"/>
      </font>
    </dxf>
  </rfmt>
  <rfmt sheetId="1" sqref="G388" start="0" length="2147483647">
    <dxf>
      <font>
        <color auto="1"/>
      </font>
    </dxf>
  </rfmt>
  <rfmt sheetId="1" sqref="G398" start="0" length="2147483647">
    <dxf>
      <font>
        <color auto="1"/>
      </font>
    </dxf>
  </rfmt>
  <rfmt sheetId="1" sqref="G454" start="0" length="2147483647">
    <dxf>
      <font>
        <color auto="1"/>
      </font>
    </dxf>
  </rfmt>
  <rfmt sheetId="1" sqref="G463" start="0" length="2147483647">
    <dxf>
      <font>
        <color auto="1"/>
      </font>
    </dxf>
  </rfmt>
  <rfmt sheetId="1" sqref="G282" start="0" length="2147483647">
    <dxf>
      <font>
        <color auto="1"/>
      </font>
    </dxf>
  </rfmt>
  <rfmt sheetId="1" sqref="G305" start="0" length="2147483647">
    <dxf>
      <font>
        <color auto="1"/>
      </font>
    </dxf>
  </rfmt>
  <rfmt sheetId="1" sqref="G310" start="0" length="2147483647">
    <dxf>
      <font>
        <color auto="1"/>
      </font>
    </dxf>
  </rfmt>
  <rfmt sheetId="1" sqref="G318" start="0" length="2147483647">
    <dxf>
      <font>
        <color auto="1"/>
      </font>
    </dxf>
  </rfmt>
  <rfmt sheetId="1" sqref="G328" start="0" length="2147483647">
    <dxf>
      <font>
        <color auto="1"/>
      </font>
    </dxf>
  </rfmt>
  <rfmt sheetId="1" sqref="G341" start="0" length="2147483647">
    <dxf>
      <font>
        <color auto="1"/>
      </font>
    </dxf>
  </rfmt>
  <rfmt sheetId="1" sqref="G362" start="0" length="2147483647">
    <dxf>
      <font>
        <color auto="1"/>
      </font>
    </dxf>
  </rfmt>
  <rfmt sheetId="1" sqref="G389" start="0" length="2147483647">
    <dxf>
      <font>
        <color auto="1"/>
      </font>
    </dxf>
  </rfmt>
  <rcc rId="11394" sId="1" numFmtId="4">
    <oc r="G393">
      <v>73.3</v>
    </oc>
    <nc r="G393">
      <v>0</v>
    </nc>
  </rcc>
  <rfmt sheetId="1" sqref="G393" start="0" length="2147483647">
    <dxf>
      <font>
        <color auto="1"/>
      </font>
    </dxf>
  </rfmt>
  <rfmt sheetId="1" sqref="G394:G395" start="0" length="2147483647">
    <dxf>
      <font>
        <color auto="1"/>
      </font>
    </dxf>
  </rfmt>
  <rfmt sheetId="1" sqref="G220" start="0" length="2147483647">
    <dxf>
      <font>
        <color auto="1"/>
      </font>
    </dxf>
  </rfmt>
  <rfmt sheetId="1" sqref="G188" start="0" length="2147483647">
    <dxf>
      <font>
        <color auto="1"/>
      </font>
    </dxf>
  </rfmt>
  <rfmt sheetId="1" sqref="G189" start="0" length="2147483647">
    <dxf>
      <font>
        <color auto="1"/>
      </font>
    </dxf>
  </rfmt>
  <rfmt sheetId="1" sqref="G192" start="0" length="2147483647">
    <dxf>
      <font>
        <color auto="1"/>
      </font>
    </dxf>
  </rfmt>
  <rfmt sheetId="1" sqref="G195" start="0" length="2147483647">
    <dxf>
      <font>
        <color auto="1"/>
      </font>
    </dxf>
  </rfmt>
  <rfmt sheetId="1" sqref="G245" start="0" length="2147483647">
    <dxf>
      <font>
        <color auto="1"/>
      </font>
    </dxf>
  </rfmt>
  <rfmt sheetId="1" sqref="G319" start="0" length="2147483647">
    <dxf>
      <font>
        <color auto="1"/>
      </font>
    </dxf>
  </rfmt>
  <rfmt sheetId="1" sqref="G322" start="0" length="2147483647">
    <dxf>
      <font>
        <color auto="1"/>
      </font>
    </dxf>
  </rfmt>
  <rfmt sheetId="1" sqref="G329" start="0" length="2147483647">
    <dxf>
      <font>
        <color auto="1"/>
      </font>
    </dxf>
  </rfmt>
  <rfmt sheetId="1" sqref="G334" start="0" length="2147483647">
    <dxf>
      <font>
        <color auto="1"/>
      </font>
    </dxf>
  </rfmt>
  <rfmt sheetId="1" sqref="G342" start="0" length="2147483647">
    <dxf>
      <font>
        <color auto="1"/>
      </font>
    </dxf>
  </rfmt>
  <rfmt sheetId="1" sqref="G348" start="0" length="2147483647">
    <dxf>
      <font>
        <color auto="1"/>
      </font>
    </dxf>
  </rfmt>
  <rfmt sheetId="1" sqref="G363" start="0" length="2147483647">
    <dxf>
      <font>
        <color auto="1"/>
      </font>
    </dxf>
  </rfmt>
  <rfmt sheetId="1" sqref="G369" start="0" length="2147483647">
    <dxf>
      <font>
        <color auto="1"/>
      </font>
    </dxf>
  </rfmt>
  <rfmt sheetId="1" sqref="G390" start="0" length="2147483647">
    <dxf>
      <font>
        <color auto="1"/>
      </font>
    </dxf>
  </rfmt>
  <rfmt sheetId="1" sqref="G455" start="0" length="2147483647">
    <dxf>
      <font>
        <color auto="1"/>
      </font>
    </dxf>
  </rfmt>
  <rcc rId="11395" sId="1" numFmtId="4">
    <oc r="G425">
      <v>556.41999999999996</v>
    </oc>
    <nc r="G425">
      <v>556.41</v>
    </nc>
  </rcc>
  <rfmt sheetId="1" sqref="G459:G464" start="0" length="2147483647">
    <dxf>
      <font>
        <color auto="1"/>
      </font>
    </dxf>
  </rfmt>
  <rcc rId="11396" sId="1" numFmtId="4">
    <oc r="G384">
      <v>8.1199999999999992</v>
    </oc>
    <nc r="G384">
      <v>6.21</v>
    </nc>
  </rcc>
  <rcc rId="11397" sId="1" numFmtId="4">
    <oc r="G312">
      <v>1.55</v>
    </oc>
    <nc r="G312">
      <v>1.6</v>
    </nc>
  </rcc>
  <rfmt sheetId="1" sqref="G150" start="0" length="2147483647">
    <dxf>
      <font>
        <color auto="1"/>
      </font>
    </dxf>
  </rfmt>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465:G475" start="0" length="2147483647">
    <dxf>
      <font>
        <color rgb="FFFF0000"/>
      </font>
    </dxf>
  </rfmt>
  <rcc rId="11398" sId="1" numFmtId="4">
    <oc r="F469">
      <v>0</v>
    </oc>
    <nc r="F469">
      <v>33713.26</v>
    </nc>
  </rcc>
  <rfmt sheetId="1" sqref="F465:F475" start="0" length="2147483647">
    <dxf>
      <font>
        <color auto="1"/>
      </font>
    </dxf>
  </rfmt>
  <rcc rId="11399" sId="1" numFmtId="4">
    <oc r="G466">
      <v>3348.81</v>
    </oc>
    <nc r="G466">
      <v>99.4</v>
    </nc>
  </rcc>
  <rfmt sheetId="1" sqref="G466" start="0" length="2147483647">
    <dxf>
      <font>
        <color auto="1"/>
      </font>
    </dxf>
  </rfmt>
  <rrc rId="11400" sId="1" ref="A468:XFD468" action="insertRow">
    <undo index="2" exp="area" ref3D="1" dr="$E$1:$E$1048576" dn="Z_D9CE45CD_2A62_48B4_A1B4_30864FD70090_.wvu.Cols" sId="1"/>
    <undo index="1" exp="area" ref3D="1" dr="$A$1:$A$1048576" dn="Z_D9CE45CD_2A62_48B4_A1B4_30864FD70090_.wvu.Cols" sId="1"/>
  </rrc>
  <rcc rId="11401" sId="1" odxf="1" dxf="1">
    <nc r="A468" t="inlineStr">
      <is>
        <t>Налоговые и неналоговые доходы</t>
      </is>
    </nc>
    <odxf>
      <font>
        <sz val="9"/>
        <name val="Times New Roman"/>
        <scheme val="none"/>
      </font>
      <fill>
        <patternFill patternType="none">
          <bgColor indexed="65"/>
        </patternFill>
      </fill>
    </odxf>
    <ndxf>
      <font>
        <sz val="9"/>
        <color auto="1"/>
        <name val="Times New Roman"/>
        <scheme val="none"/>
      </font>
      <fill>
        <patternFill patternType="solid">
          <bgColor rgb="FFFF66FF"/>
        </patternFill>
      </fill>
    </ndxf>
  </rcc>
  <rfmt sheetId="1" sqref="B468" start="0" length="0">
    <dxf>
      <font>
        <sz val="9"/>
        <color auto="1"/>
        <name val="Times New Roman"/>
        <scheme val="none"/>
      </font>
      <fill>
        <patternFill>
          <bgColor rgb="FFFF66FF"/>
        </patternFill>
      </fill>
    </dxf>
  </rfmt>
  <rcc rId="11402" sId="1" odxf="1" dxf="1">
    <nc r="C468" t="inlineStr">
      <is>
        <t>Прочие неналоговые доходы бюджетов городских округов (доходы в виде иных поступлений)</t>
      </is>
    </nc>
    <odxf>
      <font>
        <sz val="9"/>
        <name val="Times New Roman"/>
        <scheme val="none"/>
      </font>
      <numFmt numFmtId="30" formatCode="@"/>
      <fill>
        <patternFill>
          <bgColor theme="0"/>
        </patternFill>
      </fill>
    </odxf>
    <ndxf>
      <font>
        <sz val="9"/>
        <color auto="1"/>
        <name val="Times New Roman"/>
        <scheme val="none"/>
      </font>
      <numFmt numFmtId="2" formatCode="0.00"/>
      <fill>
        <patternFill>
          <bgColor rgb="FFFF66FF"/>
        </patternFill>
      </fill>
    </ndxf>
  </rcc>
  <rcc rId="11403" sId="1" odxf="1" dxf="1">
    <nc r="D468" t="inlineStr">
      <is>
        <t>администрация города Нижневартовска</t>
      </is>
    </nc>
    <odxf>
      <font>
        <sz val="9"/>
        <name val="Times New Roman"/>
        <scheme val="none"/>
      </font>
      <fill>
        <patternFill>
          <bgColor theme="0"/>
        </patternFill>
      </fill>
    </odxf>
    <ndxf>
      <font>
        <sz val="9"/>
        <color auto="1"/>
        <name val="Times New Roman"/>
        <scheme val="none"/>
      </font>
      <fill>
        <patternFill>
          <bgColor rgb="FFFF66FF"/>
        </patternFill>
      </fill>
    </ndxf>
  </rcc>
  <rcc rId="11404" sId="1" odxf="1" dxf="1">
    <nc r="E468">
      <f>#REF!+1</f>
    </nc>
    <odxf>
      <font>
        <sz val="9"/>
        <name val="Times New Roman"/>
        <scheme val="none"/>
      </font>
      <fill>
        <patternFill>
          <bgColor theme="0"/>
        </patternFill>
      </fill>
    </odxf>
    <ndxf>
      <font>
        <sz val="9"/>
        <color auto="1"/>
        <name val="Times New Roman"/>
        <scheme val="none"/>
      </font>
      <fill>
        <patternFill>
          <bgColor rgb="FFFF66FF"/>
        </patternFill>
      </fill>
    </ndxf>
  </rcc>
  <rcc rId="11405" sId="1" odxf="1" dxf="1" numFmtId="4">
    <nc r="F468">
      <v>0</v>
    </nc>
    <odxf>
      <fill>
        <patternFill>
          <bgColor theme="0"/>
        </patternFill>
      </fill>
    </odxf>
    <ndxf>
      <fill>
        <patternFill>
          <bgColor rgb="FFFF66FF"/>
        </patternFill>
      </fill>
    </ndxf>
  </rcc>
  <rfmt sheetId="1" sqref="G468" start="0" length="0">
    <dxf>
      <fill>
        <patternFill>
          <bgColor rgb="FFFF66FF"/>
        </patternFill>
      </fill>
    </dxf>
  </rfmt>
  <rfmt sheetId="1" sqref="H468" start="0" length="0">
    <dxf>
      <font>
        <sz val="9"/>
        <color auto="1"/>
        <name val="Times New Roman"/>
        <scheme val="none"/>
      </font>
      <fill>
        <patternFill>
          <bgColor rgb="FFFF66FF"/>
        </patternFill>
      </fill>
    </dxf>
  </rfmt>
  <rcc rId="11406" sId="1" odxf="1" dxf="1" numFmtId="4">
    <nc r="I468">
      <v>0</v>
    </nc>
    <odxf>
      <font>
        <sz val="9"/>
        <name val="Times New Roman"/>
        <scheme val="none"/>
      </font>
      <fill>
        <patternFill>
          <bgColor theme="0"/>
        </patternFill>
      </fill>
    </odxf>
    <ndxf>
      <font>
        <sz val="9"/>
        <color auto="1"/>
        <name val="Times New Roman"/>
        <scheme val="none"/>
      </font>
      <fill>
        <patternFill>
          <bgColor rgb="FFFF66FF"/>
        </patternFill>
      </fill>
    </ndxf>
  </rcc>
  <rcc rId="11407" sId="1" odxf="1" dxf="1" numFmtId="4">
    <nc r="J468">
      <v>0</v>
    </nc>
    <odxf>
      <font>
        <sz val="9"/>
        <name val="Times New Roman"/>
        <scheme val="none"/>
      </font>
      <fill>
        <patternFill>
          <bgColor theme="0"/>
        </patternFill>
      </fill>
    </odxf>
    <ndxf>
      <font>
        <sz val="9"/>
        <color auto="1"/>
        <name val="Times New Roman"/>
        <scheme val="none"/>
      </font>
      <fill>
        <patternFill>
          <bgColor rgb="FFFF66FF"/>
        </patternFill>
      </fill>
    </ndxf>
  </rcc>
  <rcc rId="11408" sId="1" odxf="1" dxf="1" numFmtId="4">
    <nc r="K468">
      <v>0</v>
    </nc>
    <odxf>
      <font>
        <sz val="9"/>
        <name val="Times New Roman"/>
        <scheme val="none"/>
      </font>
      <fill>
        <patternFill>
          <bgColor theme="0"/>
        </patternFill>
      </fill>
    </odxf>
    <ndxf>
      <font>
        <sz val="9"/>
        <color auto="1"/>
        <name val="Times New Roman"/>
        <scheme val="none"/>
      </font>
      <fill>
        <patternFill>
          <bgColor rgb="FFFF66FF"/>
        </patternFill>
      </fill>
    </ndxf>
  </rcc>
  <rcc rId="11409" sId="1" odxf="1" dxf="1">
    <nc r="L468" t="inlineStr">
      <is>
        <t>в 934 утратил силу</t>
      </is>
    </nc>
    <odxf>
      <font>
        <sz val="9"/>
        <name val="Times New Roman"/>
        <scheme val="none"/>
      </font>
      <fill>
        <patternFill patternType="none">
          <bgColor indexed="65"/>
        </patternFill>
      </fill>
    </odxf>
    <ndxf>
      <font>
        <sz val="9"/>
        <color auto="1"/>
        <name val="Times New Roman"/>
        <scheme val="none"/>
      </font>
      <fill>
        <patternFill patternType="solid">
          <bgColor rgb="FFFF66FF"/>
        </patternFill>
      </fill>
    </ndxf>
  </rcc>
  <rfmt sheetId="1" sqref="M468" start="0" length="0">
    <dxf>
      <font>
        <sz val="9"/>
        <color auto="1"/>
        <name val="Times New Roman"/>
        <scheme val="none"/>
      </font>
      <fill>
        <patternFill patternType="solid">
          <bgColor rgb="FFFF66FF"/>
        </patternFill>
      </fill>
    </dxf>
  </rfmt>
  <rfmt sheetId="1" sqref="N468" start="0" length="0">
    <dxf>
      <font>
        <sz val="9"/>
        <color auto="1"/>
        <name val="Times New Roman"/>
        <scheme val="none"/>
      </font>
      <fill>
        <patternFill patternType="solid">
          <bgColor rgb="FFFF66FF"/>
        </patternFill>
      </fill>
    </dxf>
  </rfmt>
  <rfmt sheetId="1" sqref="O468" start="0" length="0">
    <dxf>
      <font>
        <sz val="9"/>
        <color auto="1"/>
        <name val="Times New Roman"/>
        <scheme val="none"/>
      </font>
      <fill>
        <patternFill patternType="solid">
          <bgColor rgb="FFFF66FF"/>
        </patternFill>
      </fill>
    </dxf>
  </rfmt>
  <rfmt sheetId="1" sqref="P468" start="0" length="0">
    <dxf>
      <font>
        <sz val="9"/>
        <color auto="1"/>
        <name val="Times New Roman"/>
        <scheme val="none"/>
      </font>
      <fill>
        <patternFill patternType="solid">
          <bgColor rgb="FFFF66FF"/>
        </patternFill>
      </fill>
    </dxf>
  </rfmt>
  <rfmt sheetId="1" sqref="Q468" start="0" length="0">
    <dxf>
      <font>
        <sz val="9"/>
        <color auto="1"/>
        <name val="Times New Roman"/>
        <scheme val="none"/>
      </font>
      <fill>
        <patternFill patternType="solid">
          <bgColor rgb="FFFF66FF"/>
        </patternFill>
      </fill>
    </dxf>
  </rfmt>
  <rfmt sheetId="1" sqref="R468" start="0" length="0">
    <dxf>
      <font>
        <sz val="9"/>
        <color auto="1"/>
        <name val="Times New Roman"/>
        <scheme val="none"/>
      </font>
      <fill>
        <patternFill patternType="solid">
          <bgColor rgb="FFFF66FF"/>
        </patternFill>
      </fill>
    </dxf>
  </rfmt>
  <rfmt sheetId="1" sqref="S468" start="0" length="0">
    <dxf>
      <font>
        <sz val="9"/>
        <color auto="1"/>
        <name val="Times New Roman"/>
        <scheme val="none"/>
      </font>
      <fill>
        <patternFill patternType="solid">
          <bgColor rgb="FFFF66FF"/>
        </patternFill>
      </fill>
    </dxf>
  </rfmt>
  <rfmt sheetId="1" sqref="T468" start="0" length="0">
    <dxf>
      <font>
        <sz val="9"/>
        <color auto="1"/>
        <name val="Times New Roman"/>
        <scheme val="none"/>
      </font>
      <fill>
        <patternFill patternType="solid">
          <bgColor rgb="FFFF66FF"/>
        </patternFill>
      </fill>
    </dxf>
  </rfmt>
  <rfmt sheetId="1" sqref="U468" start="0" length="0">
    <dxf>
      <font>
        <sz val="9"/>
        <color auto="1"/>
        <name val="Times New Roman"/>
        <scheme val="none"/>
      </font>
      <fill>
        <patternFill patternType="solid">
          <bgColor rgb="FFFF66FF"/>
        </patternFill>
      </fill>
    </dxf>
  </rfmt>
  <rfmt sheetId="1" sqref="V468" start="0" length="0">
    <dxf>
      <font>
        <sz val="9"/>
        <color auto="1"/>
        <name val="Times New Roman"/>
        <scheme val="none"/>
      </font>
      <fill>
        <patternFill patternType="solid">
          <bgColor rgb="FFFF66FF"/>
        </patternFill>
      </fill>
    </dxf>
  </rfmt>
  <rfmt sheetId="1" sqref="W468" start="0" length="0">
    <dxf>
      <font>
        <sz val="9"/>
        <color auto="1"/>
        <name val="Times New Roman"/>
        <scheme val="none"/>
      </font>
      <fill>
        <patternFill patternType="solid">
          <bgColor rgb="FFFF66FF"/>
        </patternFill>
      </fill>
    </dxf>
  </rfmt>
  <rfmt sheetId="1" sqref="X468" start="0" length="0">
    <dxf>
      <font>
        <sz val="9"/>
        <color auto="1"/>
        <name val="Times New Roman"/>
        <scheme val="none"/>
      </font>
      <fill>
        <patternFill patternType="solid">
          <bgColor rgb="FFFF66FF"/>
        </patternFill>
      </fill>
    </dxf>
  </rfmt>
  <rfmt sheetId="1" sqref="Y468" start="0" length="0">
    <dxf>
      <font>
        <sz val="9"/>
        <color auto="1"/>
        <name val="Times New Roman"/>
        <scheme val="none"/>
      </font>
      <fill>
        <patternFill patternType="solid">
          <bgColor rgb="FFFF66FF"/>
        </patternFill>
      </fill>
    </dxf>
  </rfmt>
  <rfmt sheetId="1" sqref="Z468" start="0" length="0">
    <dxf>
      <font>
        <sz val="9"/>
        <color auto="1"/>
        <name val="Times New Roman"/>
        <scheme val="none"/>
      </font>
      <fill>
        <patternFill patternType="solid">
          <bgColor rgb="FFFF66FF"/>
        </patternFill>
      </fill>
    </dxf>
  </rfmt>
  <rfmt sheetId="1" sqref="AA468" start="0" length="0">
    <dxf>
      <font>
        <sz val="9"/>
        <color auto="1"/>
        <name val="Times New Roman"/>
        <scheme val="none"/>
      </font>
      <fill>
        <patternFill patternType="solid">
          <bgColor rgb="FFFF66FF"/>
        </patternFill>
      </fill>
    </dxf>
  </rfmt>
  <rfmt sheetId="1" sqref="AB468" start="0" length="0">
    <dxf>
      <font>
        <sz val="9"/>
        <color auto="1"/>
        <name val="Times New Roman"/>
        <scheme val="none"/>
      </font>
      <fill>
        <patternFill patternType="solid">
          <bgColor rgb="FFFF66FF"/>
        </patternFill>
      </fill>
    </dxf>
  </rfmt>
  <rfmt sheetId="1" sqref="AC468" start="0" length="0">
    <dxf>
      <font>
        <sz val="9"/>
        <color auto="1"/>
        <name val="Times New Roman"/>
        <scheme val="none"/>
      </font>
      <fill>
        <patternFill patternType="solid">
          <bgColor rgb="FFFF66FF"/>
        </patternFill>
      </fill>
    </dxf>
  </rfmt>
  <rfmt sheetId="1" sqref="AD468" start="0" length="0">
    <dxf>
      <font>
        <sz val="9"/>
        <color auto="1"/>
        <name val="Times New Roman"/>
        <scheme val="none"/>
      </font>
      <fill>
        <patternFill patternType="solid">
          <bgColor rgb="FFFF66FF"/>
        </patternFill>
      </fill>
    </dxf>
  </rfmt>
  <rfmt sheetId="1" sqref="AE468" start="0" length="0">
    <dxf>
      <font>
        <sz val="9"/>
        <color auto="1"/>
        <name val="Times New Roman"/>
        <scheme val="none"/>
      </font>
      <fill>
        <patternFill patternType="solid">
          <bgColor rgb="FFFF66FF"/>
        </patternFill>
      </fill>
    </dxf>
  </rfmt>
  <rfmt sheetId="1" sqref="AF468" start="0" length="0">
    <dxf>
      <font>
        <sz val="9"/>
        <color auto="1"/>
        <name val="Times New Roman"/>
        <scheme val="none"/>
      </font>
      <fill>
        <patternFill patternType="solid">
          <bgColor rgb="FFFF66FF"/>
        </patternFill>
      </fill>
    </dxf>
  </rfmt>
  <rfmt sheetId="1" sqref="AG468" start="0" length="0">
    <dxf>
      <font>
        <sz val="9"/>
        <color auto="1"/>
        <name val="Times New Roman"/>
        <scheme val="none"/>
      </font>
      <fill>
        <patternFill patternType="solid">
          <bgColor rgb="FFFF66FF"/>
        </patternFill>
      </fill>
    </dxf>
  </rfmt>
  <rfmt sheetId="1" sqref="AH468" start="0" length="0">
    <dxf>
      <font>
        <sz val="9"/>
        <color auto="1"/>
        <name val="Times New Roman"/>
        <scheme val="none"/>
      </font>
      <fill>
        <patternFill patternType="solid">
          <bgColor rgb="FFFF66FF"/>
        </patternFill>
      </fill>
    </dxf>
  </rfmt>
  <rfmt sheetId="1" sqref="AI468" start="0" length="0">
    <dxf>
      <font>
        <sz val="9"/>
        <color auto="1"/>
        <name val="Times New Roman"/>
        <scheme val="none"/>
      </font>
      <fill>
        <patternFill patternType="solid">
          <bgColor rgb="FFFF66FF"/>
        </patternFill>
      </fill>
    </dxf>
  </rfmt>
  <rfmt sheetId="1" sqref="AJ468" start="0" length="0">
    <dxf>
      <font>
        <sz val="9"/>
        <color auto="1"/>
        <name val="Times New Roman"/>
        <scheme val="none"/>
      </font>
      <fill>
        <patternFill patternType="solid">
          <bgColor rgb="FFFF66FF"/>
        </patternFill>
      </fill>
    </dxf>
  </rfmt>
  <rfmt sheetId="1" sqref="AK468" start="0" length="0">
    <dxf>
      <font>
        <sz val="9"/>
        <color auto="1"/>
        <name val="Times New Roman"/>
        <scheme val="none"/>
      </font>
      <fill>
        <patternFill patternType="solid">
          <bgColor rgb="FFFF66FF"/>
        </patternFill>
      </fill>
    </dxf>
  </rfmt>
  <rfmt sheetId="1" sqref="AL468" start="0" length="0">
    <dxf>
      <font>
        <sz val="9"/>
        <color auto="1"/>
        <name val="Times New Roman"/>
        <scheme val="none"/>
      </font>
      <fill>
        <patternFill patternType="solid">
          <bgColor rgb="FFFF66FF"/>
        </patternFill>
      </fill>
    </dxf>
  </rfmt>
  <rfmt sheetId="1" sqref="AM468" start="0" length="0">
    <dxf>
      <font>
        <sz val="9"/>
        <color auto="1"/>
        <name val="Times New Roman"/>
        <scheme val="none"/>
      </font>
      <fill>
        <patternFill patternType="solid">
          <bgColor rgb="FFFF66FF"/>
        </patternFill>
      </fill>
    </dxf>
  </rfmt>
  <rfmt sheetId="1" sqref="AN468" start="0" length="0">
    <dxf>
      <font>
        <sz val="9"/>
        <color auto="1"/>
        <name val="Times New Roman"/>
        <scheme val="none"/>
      </font>
      <fill>
        <patternFill patternType="solid">
          <bgColor rgb="FFFF66FF"/>
        </patternFill>
      </fill>
    </dxf>
  </rfmt>
  <rfmt sheetId="1" sqref="AO468" start="0" length="0">
    <dxf>
      <font>
        <sz val="9"/>
        <color auto="1"/>
        <name val="Times New Roman"/>
        <scheme val="none"/>
      </font>
      <fill>
        <patternFill patternType="solid">
          <bgColor rgb="FFFF66FF"/>
        </patternFill>
      </fill>
    </dxf>
  </rfmt>
  <rfmt sheetId="1" sqref="AP468" start="0" length="0">
    <dxf>
      <font>
        <sz val="9"/>
        <color auto="1"/>
        <name val="Times New Roman"/>
        <scheme val="none"/>
      </font>
      <fill>
        <patternFill patternType="solid">
          <bgColor rgb="FFFF66FF"/>
        </patternFill>
      </fill>
    </dxf>
  </rfmt>
  <rfmt sheetId="1" sqref="AQ468" start="0" length="0">
    <dxf>
      <font>
        <sz val="9"/>
        <color auto="1"/>
        <name val="Times New Roman"/>
        <scheme val="none"/>
      </font>
      <fill>
        <patternFill patternType="solid">
          <bgColor rgb="FFFF66FF"/>
        </patternFill>
      </fill>
    </dxf>
  </rfmt>
  <rfmt sheetId="1" sqref="AR468" start="0" length="0">
    <dxf>
      <font>
        <sz val="9"/>
        <color auto="1"/>
        <name val="Times New Roman"/>
        <scheme val="none"/>
      </font>
      <fill>
        <patternFill patternType="solid">
          <bgColor rgb="FFFF66FF"/>
        </patternFill>
      </fill>
    </dxf>
  </rfmt>
  <rfmt sheetId="1" sqref="AS468" start="0" length="0">
    <dxf>
      <font>
        <sz val="9"/>
        <color auto="1"/>
        <name val="Times New Roman"/>
        <scheme val="none"/>
      </font>
      <fill>
        <patternFill patternType="solid">
          <bgColor rgb="FFFF66FF"/>
        </patternFill>
      </fill>
    </dxf>
  </rfmt>
  <rfmt sheetId="1" sqref="AT468" start="0" length="0">
    <dxf>
      <font>
        <sz val="9"/>
        <color auto="1"/>
        <name val="Times New Roman"/>
        <scheme val="none"/>
      </font>
      <fill>
        <patternFill patternType="solid">
          <bgColor rgb="FFFF66FF"/>
        </patternFill>
      </fill>
    </dxf>
  </rfmt>
  <rfmt sheetId="1" sqref="AU468" start="0" length="0">
    <dxf>
      <font>
        <sz val="9"/>
        <color auto="1"/>
        <name val="Times New Roman"/>
        <scheme val="none"/>
      </font>
      <fill>
        <patternFill patternType="solid">
          <bgColor rgb="FFFF66FF"/>
        </patternFill>
      </fill>
    </dxf>
  </rfmt>
  <rfmt sheetId="1" sqref="AV468" start="0" length="0">
    <dxf>
      <font>
        <sz val="9"/>
        <color auto="1"/>
        <name val="Times New Roman"/>
        <scheme val="none"/>
      </font>
      <fill>
        <patternFill patternType="solid">
          <bgColor rgb="FFFF66FF"/>
        </patternFill>
      </fill>
    </dxf>
  </rfmt>
  <rfmt sheetId="1" sqref="AW468" start="0" length="0">
    <dxf>
      <font>
        <sz val="9"/>
        <color auto="1"/>
        <name val="Times New Roman"/>
        <scheme val="none"/>
      </font>
      <fill>
        <patternFill patternType="solid">
          <bgColor rgb="FFFF66FF"/>
        </patternFill>
      </fill>
    </dxf>
  </rfmt>
  <rfmt sheetId="1" sqref="AX468" start="0" length="0">
    <dxf>
      <font>
        <sz val="9"/>
        <color auto="1"/>
        <name val="Times New Roman"/>
        <scheme val="none"/>
      </font>
      <fill>
        <patternFill patternType="solid">
          <bgColor rgb="FFFF66FF"/>
        </patternFill>
      </fill>
    </dxf>
  </rfmt>
  <rfmt sheetId="1" sqref="AY468" start="0" length="0">
    <dxf>
      <font>
        <sz val="9"/>
        <color auto="1"/>
        <name val="Times New Roman"/>
        <scheme val="none"/>
      </font>
      <fill>
        <patternFill patternType="solid">
          <bgColor rgb="FFFF66FF"/>
        </patternFill>
      </fill>
    </dxf>
  </rfmt>
  <rfmt sheetId="1" sqref="AZ468" start="0" length="0">
    <dxf>
      <font>
        <sz val="9"/>
        <color auto="1"/>
        <name val="Times New Roman"/>
        <scheme val="none"/>
      </font>
      <fill>
        <patternFill patternType="solid">
          <bgColor rgb="FFFF66FF"/>
        </patternFill>
      </fill>
    </dxf>
  </rfmt>
  <rfmt sheetId="1" sqref="BA468" start="0" length="0">
    <dxf>
      <font>
        <sz val="9"/>
        <color auto="1"/>
        <name val="Times New Roman"/>
        <scheme val="none"/>
      </font>
      <fill>
        <patternFill patternType="solid">
          <bgColor rgb="FFFF66FF"/>
        </patternFill>
      </fill>
    </dxf>
  </rfmt>
  <rfmt sheetId="1" sqref="BB468" start="0" length="0">
    <dxf>
      <font>
        <sz val="9"/>
        <color auto="1"/>
        <name val="Times New Roman"/>
        <scheme val="none"/>
      </font>
      <fill>
        <patternFill patternType="solid">
          <bgColor rgb="FFFF66FF"/>
        </patternFill>
      </fill>
    </dxf>
  </rfmt>
  <rfmt sheetId="1" sqref="BC468" start="0" length="0">
    <dxf>
      <font>
        <sz val="9"/>
        <color auto="1"/>
        <name val="Times New Roman"/>
        <scheme val="none"/>
      </font>
      <fill>
        <patternFill patternType="solid">
          <bgColor rgb="FFFF66FF"/>
        </patternFill>
      </fill>
    </dxf>
  </rfmt>
  <rfmt sheetId="1" sqref="BD468" start="0" length="0">
    <dxf>
      <font>
        <sz val="9"/>
        <color auto="1"/>
        <name val="Times New Roman"/>
        <scheme val="none"/>
      </font>
      <fill>
        <patternFill patternType="solid">
          <bgColor rgb="FFFF66FF"/>
        </patternFill>
      </fill>
    </dxf>
  </rfmt>
  <rfmt sheetId="1" sqref="BE468" start="0" length="0">
    <dxf>
      <font>
        <sz val="9"/>
        <color auto="1"/>
        <name val="Times New Roman"/>
        <scheme val="none"/>
      </font>
      <fill>
        <patternFill patternType="solid">
          <bgColor rgb="FFFF66FF"/>
        </patternFill>
      </fill>
    </dxf>
  </rfmt>
  <rfmt sheetId="1" sqref="BF468" start="0" length="0">
    <dxf>
      <font>
        <sz val="9"/>
        <color auto="1"/>
        <name val="Times New Roman"/>
        <scheme val="none"/>
      </font>
      <fill>
        <patternFill patternType="solid">
          <bgColor rgb="FFFF66FF"/>
        </patternFill>
      </fill>
    </dxf>
  </rfmt>
  <rfmt sheetId="1" sqref="BG468" start="0" length="0">
    <dxf>
      <font>
        <sz val="9"/>
        <color auto="1"/>
        <name val="Times New Roman"/>
        <scheme val="none"/>
      </font>
      <fill>
        <patternFill patternType="solid">
          <bgColor rgb="FFFF66FF"/>
        </patternFill>
      </fill>
    </dxf>
  </rfmt>
  <rfmt sheetId="1" sqref="BH468" start="0" length="0">
    <dxf>
      <font>
        <sz val="9"/>
        <color auto="1"/>
        <name val="Times New Roman"/>
        <scheme val="none"/>
      </font>
      <fill>
        <patternFill patternType="solid">
          <bgColor rgb="FFFF66FF"/>
        </patternFill>
      </fill>
    </dxf>
  </rfmt>
  <rfmt sheetId="1" sqref="BI468" start="0" length="0">
    <dxf>
      <font>
        <sz val="9"/>
        <color auto="1"/>
        <name val="Times New Roman"/>
        <scheme val="none"/>
      </font>
      <fill>
        <patternFill patternType="solid">
          <bgColor rgb="FFFF66FF"/>
        </patternFill>
      </fill>
    </dxf>
  </rfmt>
  <rfmt sheetId="1" sqref="BJ468" start="0" length="0">
    <dxf>
      <font>
        <sz val="9"/>
        <color auto="1"/>
        <name val="Times New Roman"/>
        <scheme val="none"/>
      </font>
      <fill>
        <patternFill patternType="solid">
          <bgColor rgb="FFFF66FF"/>
        </patternFill>
      </fill>
    </dxf>
  </rfmt>
  <rfmt sheetId="1" sqref="BK468" start="0" length="0">
    <dxf>
      <font>
        <sz val="9"/>
        <color auto="1"/>
        <name val="Times New Roman"/>
        <scheme val="none"/>
      </font>
      <fill>
        <patternFill patternType="solid">
          <bgColor rgb="FFFF66FF"/>
        </patternFill>
      </fill>
    </dxf>
  </rfmt>
  <rfmt sheetId="1" sqref="BL468" start="0" length="0">
    <dxf>
      <font>
        <sz val="9"/>
        <color auto="1"/>
        <name val="Times New Roman"/>
        <scheme val="none"/>
      </font>
      <fill>
        <patternFill patternType="solid">
          <bgColor rgb="FFFF66FF"/>
        </patternFill>
      </fill>
    </dxf>
  </rfmt>
  <rfmt sheetId="1" sqref="BM468" start="0" length="0">
    <dxf>
      <font>
        <sz val="9"/>
        <color auto="1"/>
        <name val="Times New Roman"/>
        <scheme val="none"/>
      </font>
      <fill>
        <patternFill patternType="solid">
          <bgColor rgb="FFFF66FF"/>
        </patternFill>
      </fill>
    </dxf>
  </rfmt>
  <rfmt sheetId="1" sqref="BN468" start="0" length="0">
    <dxf>
      <font>
        <sz val="9"/>
        <color auto="1"/>
        <name val="Times New Roman"/>
        <scheme val="none"/>
      </font>
      <fill>
        <patternFill patternType="solid">
          <bgColor rgb="FFFF66FF"/>
        </patternFill>
      </fill>
    </dxf>
  </rfmt>
  <rfmt sheetId="1" sqref="BO468" start="0" length="0">
    <dxf>
      <font>
        <sz val="9"/>
        <color auto="1"/>
        <name val="Times New Roman"/>
        <scheme val="none"/>
      </font>
      <fill>
        <patternFill patternType="solid">
          <bgColor rgb="FFFF66FF"/>
        </patternFill>
      </fill>
    </dxf>
  </rfmt>
  <rfmt sheetId="1" sqref="BP468" start="0" length="0">
    <dxf>
      <font>
        <sz val="9"/>
        <color auto="1"/>
        <name val="Times New Roman"/>
        <scheme val="none"/>
      </font>
      <fill>
        <patternFill patternType="solid">
          <bgColor rgb="FFFF66FF"/>
        </patternFill>
      </fill>
    </dxf>
  </rfmt>
  <rfmt sheetId="1" sqref="BQ468" start="0" length="0">
    <dxf>
      <font>
        <sz val="9"/>
        <color auto="1"/>
        <name val="Times New Roman"/>
        <scheme val="none"/>
      </font>
      <fill>
        <patternFill patternType="solid">
          <bgColor rgb="FFFF66FF"/>
        </patternFill>
      </fill>
    </dxf>
  </rfmt>
  <rfmt sheetId="1" sqref="BR468" start="0" length="0">
    <dxf>
      <font>
        <sz val="9"/>
        <color auto="1"/>
        <name val="Times New Roman"/>
        <scheme val="none"/>
      </font>
      <fill>
        <patternFill patternType="solid">
          <bgColor rgb="FFFF66FF"/>
        </patternFill>
      </fill>
    </dxf>
  </rfmt>
  <rfmt sheetId="1" sqref="BS468" start="0" length="0">
    <dxf>
      <font>
        <sz val="9"/>
        <color auto="1"/>
        <name val="Times New Roman"/>
        <scheme val="none"/>
      </font>
      <fill>
        <patternFill patternType="solid">
          <bgColor rgb="FFFF66FF"/>
        </patternFill>
      </fill>
    </dxf>
  </rfmt>
  <rfmt sheetId="1" sqref="BT468" start="0" length="0">
    <dxf>
      <font>
        <sz val="9"/>
        <color auto="1"/>
        <name val="Times New Roman"/>
        <scheme val="none"/>
      </font>
      <fill>
        <patternFill patternType="solid">
          <bgColor rgb="FFFF66FF"/>
        </patternFill>
      </fill>
    </dxf>
  </rfmt>
  <rfmt sheetId="1" sqref="BU468" start="0" length="0">
    <dxf>
      <font>
        <sz val="9"/>
        <color auto="1"/>
        <name val="Times New Roman"/>
        <scheme val="none"/>
      </font>
      <fill>
        <patternFill patternType="solid">
          <bgColor rgb="FFFF66FF"/>
        </patternFill>
      </fill>
    </dxf>
  </rfmt>
  <rfmt sheetId="1" sqref="BV468" start="0" length="0">
    <dxf>
      <font>
        <sz val="9"/>
        <color auto="1"/>
        <name val="Times New Roman"/>
        <scheme val="none"/>
      </font>
      <fill>
        <patternFill patternType="solid">
          <bgColor rgb="FFFF66FF"/>
        </patternFill>
      </fill>
    </dxf>
  </rfmt>
  <rfmt sheetId="1" sqref="BW468" start="0" length="0">
    <dxf>
      <font>
        <sz val="9"/>
        <color auto="1"/>
        <name val="Times New Roman"/>
        <scheme val="none"/>
      </font>
      <fill>
        <patternFill patternType="solid">
          <bgColor rgb="FFFF66FF"/>
        </patternFill>
      </fill>
    </dxf>
  </rfmt>
  <rfmt sheetId="1" sqref="BX468" start="0" length="0">
    <dxf>
      <font>
        <sz val="9"/>
        <color auto="1"/>
        <name val="Times New Roman"/>
        <scheme val="none"/>
      </font>
      <fill>
        <patternFill patternType="solid">
          <bgColor rgb="FFFF66FF"/>
        </patternFill>
      </fill>
    </dxf>
  </rfmt>
  <rfmt sheetId="1" sqref="BY468" start="0" length="0">
    <dxf>
      <font>
        <sz val="9"/>
        <color auto="1"/>
        <name val="Times New Roman"/>
        <scheme val="none"/>
      </font>
      <fill>
        <patternFill patternType="solid">
          <bgColor rgb="FFFF66FF"/>
        </patternFill>
      </fill>
    </dxf>
  </rfmt>
  <rfmt sheetId="1" sqref="BZ468" start="0" length="0">
    <dxf>
      <font>
        <sz val="9"/>
        <color auto="1"/>
        <name val="Times New Roman"/>
        <scheme val="none"/>
      </font>
      <fill>
        <patternFill patternType="solid">
          <bgColor rgb="FFFF66FF"/>
        </patternFill>
      </fill>
    </dxf>
  </rfmt>
  <rfmt sheetId="1" sqref="CA468" start="0" length="0">
    <dxf>
      <font>
        <sz val="9"/>
        <color auto="1"/>
        <name val="Times New Roman"/>
        <scheme val="none"/>
      </font>
      <fill>
        <patternFill patternType="solid">
          <bgColor rgb="FFFF66FF"/>
        </patternFill>
      </fill>
    </dxf>
  </rfmt>
  <rfmt sheetId="1" sqref="CB468" start="0" length="0">
    <dxf>
      <font>
        <sz val="9"/>
        <color auto="1"/>
        <name val="Times New Roman"/>
        <scheme val="none"/>
      </font>
      <fill>
        <patternFill patternType="solid">
          <bgColor rgb="FFFF66FF"/>
        </patternFill>
      </fill>
    </dxf>
  </rfmt>
  <rfmt sheetId="1" sqref="CC468" start="0" length="0">
    <dxf>
      <font>
        <sz val="9"/>
        <color auto="1"/>
        <name val="Times New Roman"/>
        <scheme val="none"/>
      </font>
      <fill>
        <patternFill patternType="solid">
          <bgColor rgb="FFFF66FF"/>
        </patternFill>
      </fill>
    </dxf>
  </rfmt>
  <rfmt sheetId="1" sqref="CD468" start="0" length="0">
    <dxf>
      <font>
        <sz val="9"/>
        <color auto="1"/>
        <name val="Times New Roman"/>
        <scheme val="none"/>
      </font>
      <fill>
        <patternFill patternType="solid">
          <bgColor rgb="FFFF66FF"/>
        </patternFill>
      </fill>
    </dxf>
  </rfmt>
  <rfmt sheetId="1" sqref="CE468" start="0" length="0">
    <dxf>
      <font>
        <sz val="9"/>
        <color auto="1"/>
        <name val="Times New Roman"/>
        <scheme val="none"/>
      </font>
      <fill>
        <patternFill patternType="solid">
          <bgColor rgb="FFFF66FF"/>
        </patternFill>
      </fill>
    </dxf>
  </rfmt>
  <rfmt sheetId="1" sqref="CF468" start="0" length="0">
    <dxf>
      <font>
        <sz val="9"/>
        <color auto="1"/>
        <name val="Times New Roman"/>
        <scheme val="none"/>
      </font>
      <fill>
        <patternFill patternType="solid">
          <bgColor rgb="FFFF66FF"/>
        </patternFill>
      </fill>
    </dxf>
  </rfmt>
  <rfmt sheetId="1" sqref="CG468" start="0" length="0">
    <dxf>
      <font>
        <sz val="9"/>
        <color auto="1"/>
        <name val="Times New Roman"/>
        <scheme val="none"/>
      </font>
      <fill>
        <patternFill patternType="solid">
          <bgColor rgb="FFFF66FF"/>
        </patternFill>
      </fill>
    </dxf>
  </rfmt>
  <rfmt sheetId="1" sqref="CH468" start="0" length="0">
    <dxf>
      <font>
        <sz val="9"/>
        <color auto="1"/>
        <name val="Times New Roman"/>
        <scheme val="none"/>
      </font>
      <fill>
        <patternFill patternType="solid">
          <bgColor rgb="FFFF66FF"/>
        </patternFill>
      </fill>
    </dxf>
  </rfmt>
  <rfmt sheetId="1" sqref="CI468" start="0" length="0">
    <dxf>
      <font>
        <sz val="9"/>
        <color auto="1"/>
        <name val="Times New Roman"/>
        <scheme val="none"/>
      </font>
      <fill>
        <patternFill patternType="solid">
          <bgColor rgb="FFFF66FF"/>
        </patternFill>
      </fill>
    </dxf>
  </rfmt>
  <rfmt sheetId="1" sqref="CJ468" start="0" length="0">
    <dxf>
      <font>
        <sz val="9"/>
        <color auto="1"/>
        <name val="Times New Roman"/>
        <scheme val="none"/>
      </font>
      <fill>
        <patternFill patternType="solid">
          <bgColor rgb="FFFF66FF"/>
        </patternFill>
      </fill>
    </dxf>
  </rfmt>
  <rfmt sheetId="1" sqref="CK468" start="0" length="0">
    <dxf>
      <font>
        <sz val="9"/>
        <color auto="1"/>
        <name val="Times New Roman"/>
        <scheme val="none"/>
      </font>
      <fill>
        <patternFill patternType="solid">
          <bgColor rgb="FFFF66FF"/>
        </patternFill>
      </fill>
    </dxf>
  </rfmt>
  <rfmt sheetId="1" sqref="CL468" start="0" length="0">
    <dxf>
      <font>
        <sz val="9"/>
        <color auto="1"/>
        <name val="Times New Roman"/>
        <scheme val="none"/>
      </font>
      <fill>
        <patternFill patternType="solid">
          <bgColor rgb="FFFF66FF"/>
        </patternFill>
      </fill>
    </dxf>
  </rfmt>
  <rfmt sheetId="1" sqref="CM468" start="0" length="0">
    <dxf>
      <font>
        <sz val="9"/>
        <color auto="1"/>
        <name val="Times New Roman"/>
        <scheme val="none"/>
      </font>
      <fill>
        <patternFill patternType="solid">
          <bgColor rgb="FFFF66FF"/>
        </patternFill>
      </fill>
    </dxf>
  </rfmt>
  <rfmt sheetId="1" sqref="CN468" start="0" length="0">
    <dxf>
      <font>
        <sz val="9"/>
        <color auto="1"/>
        <name val="Times New Roman"/>
        <scheme val="none"/>
      </font>
      <fill>
        <patternFill patternType="solid">
          <bgColor rgb="FFFF66FF"/>
        </patternFill>
      </fill>
    </dxf>
  </rfmt>
  <rfmt sheetId="1" sqref="CO468" start="0" length="0">
    <dxf>
      <font>
        <sz val="9"/>
        <color auto="1"/>
        <name val="Times New Roman"/>
        <scheme val="none"/>
      </font>
      <fill>
        <patternFill patternType="solid">
          <bgColor rgb="FFFF66FF"/>
        </patternFill>
      </fill>
    </dxf>
  </rfmt>
  <rfmt sheetId="1" sqref="CP468" start="0" length="0">
    <dxf>
      <font>
        <sz val="9"/>
        <color auto="1"/>
        <name val="Times New Roman"/>
        <scheme val="none"/>
      </font>
      <fill>
        <patternFill patternType="solid">
          <bgColor rgb="FFFF66FF"/>
        </patternFill>
      </fill>
    </dxf>
  </rfmt>
  <rfmt sheetId="1" sqref="CQ468" start="0" length="0">
    <dxf>
      <font>
        <sz val="9"/>
        <color auto="1"/>
        <name val="Times New Roman"/>
        <scheme val="none"/>
      </font>
      <fill>
        <patternFill patternType="solid">
          <bgColor rgb="FFFF66FF"/>
        </patternFill>
      </fill>
    </dxf>
  </rfmt>
  <rfmt sheetId="1" sqref="CR468" start="0" length="0">
    <dxf>
      <font>
        <sz val="9"/>
        <color auto="1"/>
        <name val="Times New Roman"/>
        <scheme val="none"/>
      </font>
      <fill>
        <patternFill patternType="solid">
          <bgColor rgb="FFFF66FF"/>
        </patternFill>
      </fill>
    </dxf>
  </rfmt>
  <rfmt sheetId="1" sqref="CS468" start="0" length="0">
    <dxf>
      <font>
        <sz val="9"/>
        <color auto="1"/>
        <name val="Times New Roman"/>
        <scheme val="none"/>
      </font>
      <fill>
        <patternFill patternType="solid">
          <bgColor rgb="FFFF66FF"/>
        </patternFill>
      </fill>
    </dxf>
  </rfmt>
  <rfmt sheetId="1" sqref="CT468" start="0" length="0">
    <dxf>
      <font>
        <sz val="9"/>
        <color auto="1"/>
        <name val="Times New Roman"/>
        <scheme val="none"/>
      </font>
      <fill>
        <patternFill patternType="solid">
          <bgColor rgb="FFFF66FF"/>
        </patternFill>
      </fill>
    </dxf>
  </rfmt>
  <rfmt sheetId="1" sqref="CU468" start="0" length="0">
    <dxf>
      <font>
        <sz val="9"/>
        <color auto="1"/>
        <name val="Times New Roman"/>
        <scheme val="none"/>
      </font>
      <fill>
        <patternFill patternType="solid">
          <bgColor rgb="FFFF66FF"/>
        </patternFill>
      </fill>
    </dxf>
  </rfmt>
  <rfmt sheetId="1" sqref="CV468" start="0" length="0">
    <dxf>
      <font>
        <sz val="9"/>
        <color auto="1"/>
        <name val="Times New Roman"/>
        <scheme val="none"/>
      </font>
      <fill>
        <patternFill patternType="solid">
          <bgColor rgb="FFFF66FF"/>
        </patternFill>
      </fill>
    </dxf>
  </rfmt>
  <rfmt sheetId="1" sqref="CW468" start="0" length="0">
    <dxf>
      <font>
        <sz val="9"/>
        <color auto="1"/>
        <name val="Times New Roman"/>
        <scheme val="none"/>
      </font>
      <fill>
        <patternFill patternType="solid">
          <bgColor rgb="FFFF66FF"/>
        </patternFill>
      </fill>
    </dxf>
  </rfmt>
  <rfmt sheetId="1" sqref="CX468" start="0" length="0">
    <dxf>
      <font>
        <sz val="9"/>
        <color auto="1"/>
        <name val="Times New Roman"/>
        <scheme val="none"/>
      </font>
      <fill>
        <patternFill patternType="solid">
          <bgColor rgb="FFFF66FF"/>
        </patternFill>
      </fill>
    </dxf>
  </rfmt>
  <rfmt sheetId="1" sqref="CY468" start="0" length="0">
    <dxf>
      <font>
        <sz val="9"/>
        <color auto="1"/>
        <name val="Times New Roman"/>
        <scheme val="none"/>
      </font>
      <fill>
        <patternFill patternType="solid">
          <bgColor rgb="FFFF66FF"/>
        </patternFill>
      </fill>
    </dxf>
  </rfmt>
  <rfmt sheetId="1" sqref="CZ468" start="0" length="0">
    <dxf>
      <font>
        <sz val="9"/>
        <color auto="1"/>
        <name val="Times New Roman"/>
        <scheme val="none"/>
      </font>
      <fill>
        <patternFill patternType="solid">
          <bgColor rgb="FFFF66FF"/>
        </patternFill>
      </fill>
    </dxf>
  </rfmt>
  <rfmt sheetId="1" sqref="DA468" start="0" length="0">
    <dxf>
      <font>
        <sz val="9"/>
        <color auto="1"/>
        <name val="Times New Roman"/>
        <scheme val="none"/>
      </font>
      <fill>
        <patternFill patternType="solid">
          <bgColor rgb="FFFF66FF"/>
        </patternFill>
      </fill>
    </dxf>
  </rfmt>
  <rfmt sheetId="1" sqref="DB468" start="0" length="0">
    <dxf>
      <font>
        <sz val="9"/>
        <color auto="1"/>
        <name val="Times New Roman"/>
        <scheme val="none"/>
      </font>
      <fill>
        <patternFill patternType="solid">
          <bgColor rgb="FFFF66FF"/>
        </patternFill>
      </fill>
    </dxf>
  </rfmt>
  <rfmt sheetId="1" sqref="DC468" start="0" length="0">
    <dxf>
      <font>
        <sz val="9"/>
        <color auto="1"/>
        <name val="Times New Roman"/>
        <scheme val="none"/>
      </font>
      <fill>
        <patternFill patternType="solid">
          <bgColor rgb="FFFF66FF"/>
        </patternFill>
      </fill>
    </dxf>
  </rfmt>
  <rfmt sheetId="1" sqref="DD468" start="0" length="0">
    <dxf>
      <font>
        <sz val="9"/>
        <color auto="1"/>
        <name val="Times New Roman"/>
        <scheme val="none"/>
      </font>
      <fill>
        <patternFill patternType="solid">
          <bgColor rgb="FFFF66FF"/>
        </patternFill>
      </fill>
    </dxf>
  </rfmt>
  <rfmt sheetId="1" sqref="DE468" start="0" length="0">
    <dxf>
      <font>
        <sz val="9"/>
        <color auto="1"/>
        <name val="Times New Roman"/>
        <scheme val="none"/>
      </font>
      <fill>
        <patternFill patternType="solid">
          <bgColor rgb="FFFF66FF"/>
        </patternFill>
      </fill>
    </dxf>
  </rfmt>
  <rfmt sheetId="1" sqref="DF468" start="0" length="0">
    <dxf>
      <font>
        <sz val="9"/>
        <color auto="1"/>
        <name val="Times New Roman"/>
        <scheme val="none"/>
      </font>
      <fill>
        <patternFill patternType="solid">
          <bgColor rgb="FFFF66FF"/>
        </patternFill>
      </fill>
    </dxf>
  </rfmt>
  <rfmt sheetId="1" sqref="DG468" start="0" length="0">
    <dxf>
      <font>
        <sz val="9"/>
        <color auto="1"/>
        <name val="Times New Roman"/>
        <scheme val="none"/>
      </font>
      <fill>
        <patternFill patternType="solid">
          <bgColor rgb="FFFF66FF"/>
        </patternFill>
      </fill>
    </dxf>
  </rfmt>
  <rfmt sheetId="1" sqref="DH468" start="0" length="0">
    <dxf>
      <font>
        <sz val="9"/>
        <color auto="1"/>
        <name val="Times New Roman"/>
        <scheme val="none"/>
      </font>
      <fill>
        <patternFill patternType="solid">
          <bgColor rgb="FFFF66FF"/>
        </patternFill>
      </fill>
    </dxf>
  </rfmt>
  <rfmt sheetId="1" sqref="DI468" start="0" length="0">
    <dxf>
      <font>
        <sz val="9"/>
        <color auto="1"/>
        <name val="Times New Roman"/>
        <scheme val="none"/>
      </font>
      <fill>
        <patternFill patternType="solid">
          <bgColor rgb="FFFF66FF"/>
        </patternFill>
      </fill>
    </dxf>
  </rfmt>
  <rfmt sheetId="1" sqref="DJ468" start="0" length="0">
    <dxf>
      <font>
        <sz val="9"/>
        <color auto="1"/>
        <name val="Times New Roman"/>
        <scheme val="none"/>
      </font>
      <fill>
        <patternFill patternType="solid">
          <bgColor rgb="FFFF66FF"/>
        </patternFill>
      </fill>
    </dxf>
  </rfmt>
  <rfmt sheetId="1" sqref="DK468" start="0" length="0">
    <dxf>
      <font>
        <sz val="9"/>
        <color auto="1"/>
        <name val="Times New Roman"/>
        <scheme val="none"/>
      </font>
      <fill>
        <patternFill patternType="solid">
          <bgColor rgb="FFFF66FF"/>
        </patternFill>
      </fill>
    </dxf>
  </rfmt>
  <rfmt sheetId="1" sqref="DL468" start="0" length="0">
    <dxf>
      <font>
        <sz val="9"/>
        <color auto="1"/>
        <name val="Times New Roman"/>
        <scheme val="none"/>
      </font>
      <fill>
        <patternFill patternType="solid">
          <bgColor rgb="FFFF66FF"/>
        </patternFill>
      </fill>
    </dxf>
  </rfmt>
  <rfmt sheetId="1" sqref="DM468" start="0" length="0">
    <dxf>
      <font>
        <sz val="9"/>
        <color auto="1"/>
        <name val="Times New Roman"/>
        <scheme val="none"/>
      </font>
      <fill>
        <patternFill patternType="solid">
          <bgColor rgb="FFFF66FF"/>
        </patternFill>
      </fill>
    </dxf>
  </rfmt>
  <rfmt sheetId="1" sqref="DN468" start="0" length="0">
    <dxf>
      <font>
        <sz val="9"/>
        <color auto="1"/>
        <name val="Times New Roman"/>
        <scheme val="none"/>
      </font>
      <fill>
        <patternFill patternType="solid">
          <bgColor rgb="FFFF66FF"/>
        </patternFill>
      </fill>
    </dxf>
  </rfmt>
  <rfmt sheetId="1" sqref="DO468" start="0" length="0">
    <dxf>
      <font>
        <sz val="9"/>
        <color auto="1"/>
        <name val="Times New Roman"/>
        <scheme val="none"/>
      </font>
      <fill>
        <patternFill patternType="solid">
          <bgColor rgb="FFFF66FF"/>
        </patternFill>
      </fill>
    </dxf>
  </rfmt>
  <rfmt sheetId="1" sqref="DP468" start="0" length="0">
    <dxf>
      <font>
        <sz val="9"/>
        <color auto="1"/>
        <name val="Times New Roman"/>
        <scheme val="none"/>
      </font>
      <fill>
        <patternFill patternType="solid">
          <bgColor rgb="FFFF66FF"/>
        </patternFill>
      </fill>
    </dxf>
  </rfmt>
  <rfmt sheetId="1" sqref="DQ468" start="0" length="0">
    <dxf>
      <font>
        <sz val="9"/>
        <color auto="1"/>
        <name val="Times New Roman"/>
        <scheme val="none"/>
      </font>
      <fill>
        <patternFill patternType="solid">
          <bgColor rgb="FFFF66FF"/>
        </patternFill>
      </fill>
    </dxf>
  </rfmt>
  <rfmt sheetId="1" sqref="DR468" start="0" length="0">
    <dxf>
      <font>
        <sz val="9"/>
        <color auto="1"/>
        <name val="Times New Roman"/>
        <scheme val="none"/>
      </font>
      <fill>
        <patternFill patternType="solid">
          <bgColor rgb="FFFF66FF"/>
        </patternFill>
      </fill>
    </dxf>
  </rfmt>
  <rfmt sheetId="1" sqref="DS468" start="0" length="0">
    <dxf>
      <font>
        <sz val="9"/>
        <color auto="1"/>
        <name val="Times New Roman"/>
        <scheme val="none"/>
      </font>
      <fill>
        <patternFill patternType="solid">
          <bgColor rgb="FFFF66FF"/>
        </patternFill>
      </fill>
    </dxf>
  </rfmt>
  <rfmt sheetId="1" sqref="DT468" start="0" length="0">
    <dxf>
      <font>
        <sz val="9"/>
        <color auto="1"/>
        <name val="Times New Roman"/>
        <scheme val="none"/>
      </font>
      <fill>
        <patternFill patternType="solid">
          <bgColor rgb="FFFF66FF"/>
        </patternFill>
      </fill>
    </dxf>
  </rfmt>
  <rfmt sheetId="1" sqref="DU468" start="0" length="0">
    <dxf>
      <font>
        <sz val="9"/>
        <color auto="1"/>
        <name val="Times New Roman"/>
        <scheme val="none"/>
      </font>
      <fill>
        <patternFill patternType="solid">
          <bgColor rgb="FFFF66FF"/>
        </patternFill>
      </fill>
    </dxf>
  </rfmt>
  <rfmt sheetId="1" sqref="DV468" start="0" length="0">
    <dxf>
      <font>
        <sz val="9"/>
        <color auto="1"/>
        <name val="Times New Roman"/>
        <scheme val="none"/>
      </font>
      <fill>
        <patternFill patternType="solid">
          <bgColor rgb="FFFF66FF"/>
        </patternFill>
      </fill>
    </dxf>
  </rfmt>
  <rfmt sheetId="1" sqref="DW468" start="0" length="0">
    <dxf>
      <font>
        <sz val="9"/>
        <color auto="1"/>
        <name val="Times New Roman"/>
        <scheme val="none"/>
      </font>
      <fill>
        <patternFill patternType="solid">
          <bgColor rgb="FFFF66FF"/>
        </patternFill>
      </fill>
    </dxf>
  </rfmt>
  <rfmt sheetId="1" sqref="DX468" start="0" length="0">
    <dxf>
      <font>
        <sz val="9"/>
        <color auto="1"/>
        <name val="Times New Roman"/>
        <scheme val="none"/>
      </font>
      <fill>
        <patternFill patternType="solid">
          <bgColor rgb="FFFF66FF"/>
        </patternFill>
      </fill>
    </dxf>
  </rfmt>
  <rfmt sheetId="1" sqref="DY468" start="0" length="0">
    <dxf>
      <font>
        <sz val="9"/>
        <color auto="1"/>
        <name val="Times New Roman"/>
        <scheme val="none"/>
      </font>
      <fill>
        <patternFill patternType="solid">
          <bgColor rgb="FFFF66FF"/>
        </patternFill>
      </fill>
    </dxf>
  </rfmt>
  <rfmt sheetId="1" sqref="DZ468" start="0" length="0">
    <dxf>
      <font>
        <sz val="9"/>
        <color auto="1"/>
        <name val="Times New Roman"/>
        <scheme val="none"/>
      </font>
      <fill>
        <patternFill patternType="solid">
          <bgColor rgb="FFFF66FF"/>
        </patternFill>
      </fill>
    </dxf>
  </rfmt>
  <rfmt sheetId="1" sqref="EA468" start="0" length="0">
    <dxf>
      <font>
        <sz val="9"/>
        <color auto="1"/>
        <name val="Times New Roman"/>
        <scheme val="none"/>
      </font>
      <fill>
        <patternFill patternType="solid">
          <bgColor rgb="FFFF66FF"/>
        </patternFill>
      </fill>
    </dxf>
  </rfmt>
  <rfmt sheetId="1" sqref="EB468" start="0" length="0">
    <dxf>
      <font>
        <sz val="9"/>
        <color auto="1"/>
        <name val="Times New Roman"/>
        <scheme val="none"/>
      </font>
      <fill>
        <patternFill patternType="solid">
          <bgColor rgb="FFFF66FF"/>
        </patternFill>
      </fill>
    </dxf>
  </rfmt>
  <rfmt sheetId="1" sqref="EC468" start="0" length="0">
    <dxf>
      <font>
        <sz val="9"/>
        <color auto="1"/>
        <name val="Times New Roman"/>
        <scheme val="none"/>
      </font>
      <fill>
        <patternFill patternType="solid">
          <bgColor rgb="FFFF66FF"/>
        </patternFill>
      </fill>
    </dxf>
  </rfmt>
  <rfmt sheetId="1" sqref="ED468" start="0" length="0">
    <dxf>
      <font>
        <sz val="9"/>
        <color auto="1"/>
        <name val="Times New Roman"/>
        <scheme val="none"/>
      </font>
      <fill>
        <patternFill patternType="solid">
          <bgColor rgb="FFFF66FF"/>
        </patternFill>
      </fill>
    </dxf>
  </rfmt>
  <rfmt sheetId="1" sqref="EE468" start="0" length="0">
    <dxf>
      <font>
        <sz val="9"/>
        <color auto="1"/>
        <name val="Times New Roman"/>
        <scheme val="none"/>
      </font>
      <fill>
        <patternFill patternType="solid">
          <bgColor rgb="FFFF66FF"/>
        </patternFill>
      </fill>
    </dxf>
  </rfmt>
  <rfmt sheetId="1" sqref="EF468" start="0" length="0">
    <dxf>
      <font>
        <sz val="9"/>
        <color auto="1"/>
        <name val="Times New Roman"/>
        <scheme val="none"/>
      </font>
      <fill>
        <patternFill patternType="solid">
          <bgColor rgb="FFFF66FF"/>
        </patternFill>
      </fill>
    </dxf>
  </rfmt>
  <rfmt sheetId="1" sqref="EG468" start="0" length="0">
    <dxf>
      <font>
        <sz val="9"/>
        <color auto="1"/>
        <name val="Times New Roman"/>
        <scheme val="none"/>
      </font>
      <fill>
        <patternFill patternType="solid">
          <bgColor rgb="FFFF66FF"/>
        </patternFill>
      </fill>
    </dxf>
  </rfmt>
  <rfmt sheetId="1" sqref="EH468" start="0" length="0">
    <dxf>
      <font>
        <sz val="9"/>
        <color auto="1"/>
        <name val="Times New Roman"/>
        <scheme val="none"/>
      </font>
      <fill>
        <patternFill patternType="solid">
          <bgColor rgb="FFFF66FF"/>
        </patternFill>
      </fill>
    </dxf>
  </rfmt>
  <rfmt sheetId="1" sqref="EI468" start="0" length="0">
    <dxf>
      <font>
        <sz val="9"/>
        <color auto="1"/>
        <name val="Times New Roman"/>
        <scheme val="none"/>
      </font>
      <fill>
        <patternFill patternType="solid">
          <bgColor rgb="FFFF66FF"/>
        </patternFill>
      </fill>
    </dxf>
  </rfmt>
  <rfmt sheetId="1" sqref="EJ468" start="0" length="0">
    <dxf>
      <font>
        <sz val="9"/>
        <color auto="1"/>
        <name val="Times New Roman"/>
        <scheme val="none"/>
      </font>
      <fill>
        <patternFill patternType="solid">
          <bgColor rgb="FFFF66FF"/>
        </patternFill>
      </fill>
    </dxf>
  </rfmt>
  <rfmt sheetId="1" sqref="EK468" start="0" length="0">
    <dxf>
      <font>
        <sz val="9"/>
        <color auto="1"/>
        <name val="Times New Roman"/>
        <scheme val="none"/>
      </font>
      <fill>
        <patternFill patternType="solid">
          <bgColor rgb="FFFF66FF"/>
        </patternFill>
      </fill>
    </dxf>
  </rfmt>
  <rfmt sheetId="1" sqref="EL468" start="0" length="0">
    <dxf>
      <font>
        <sz val="9"/>
        <color auto="1"/>
        <name val="Times New Roman"/>
        <scheme val="none"/>
      </font>
      <fill>
        <patternFill patternType="solid">
          <bgColor rgb="FFFF66FF"/>
        </patternFill>
      </fill>
    </dxf>
  </rfmt>
  <rfmt sheetId="1" sqref="EM468" start="0" length="0">
    <dxf>
      <font>
        <sz val="9"/>
        <color auto="1"/>
        <name val="Times New Roman"/>
        <scheme val="none"/>
      </font>
      <fill>
        <patternFill patternType="solid">
          <bgColor rgb="FFFF66FF"/>
        </patternFill>
      </fill>
    </dxf>
  </rfmt>
  <rfmt sheetId="1" sqref="EN468" start="0" length="0">
    <dxf>
      <font>
        <sz val="9"/>
        <color auto="1"/>
        <name val="Times New Roman"/>
        <scheme val="none"/>
      </font>
      <fill>
        <patternFill patternType="solid">
          <bgColor rgb="FFFF66FF"/>
        </patternFill>
      </fill>
    </dxf>
  </rfmt>
  <rfmt sheetId="1" sqref="EO468" start="0" length="0">
    <dxf>
      <font>
        <sz val="9"/>
        <color auto="1"/>
        <name val="Times New Roman"/>
        <scheme val="none"/>
      </font>
      <fill>
        <patternFill patternType="solid">
          <bgColor rgb="FFFF66FF"/>
        </patternFill>
      </fill>
    </dxf>
  </rfmt>
  <rfmt sheetId="1" sqref="EP468" start="0" length="0">
    <dxf>
      <font>
        <sz val="9"/>
        <color auto="1"/>
        <name val="Times New Roman"/>
        <scheme val="none"/>
      </font>
      <fill>
        <patternFill patternType="solid">
          <bgColor rgb="FFFF66FF"/>
        </patternFill>
      </fill>
    </dxf>
  </rfmt>
  <rfmt sheetId="1" sqref="EQ468" start="0" length="0">
    <dxf>
      <font>
        <sz val="9"/>
        <color auto="1"/>
        <name val="Times New Roman"/>
        <scheme val="none"/>
      </font>
      <fill>
        <patternFill patternType="solid">
          <bgColor rgb="FFFF66FF"/>
        </patternFill>
      </fill>
    </dxf>
  </rfmt>
  <rfmt sheetId="1" sqref="ER468" start="0" length="0">
    <dxf>
      <font>
        <sz val="9"/>
        <color auto="1"/>
        <name val="Times New Roman"/>
        <scheme val="none"/>
      </font>
      <fill>
        <patternFill patternType="solid">
          <bgColor rgb="FFFF66FF"/>
        </patternFill>
      </fill>
    </dxf>
  </rfmt>
  <rfmt sheetId="1" sqref="ES468" start="0" length="0">
    <dxf>
      <font>
        <sz val="9"/>
        <color auto="1"/>
        <name val="Times New Roman"/>
        <scheme val="none"/>
      </font>
      <fill>
        <patternFill patternType="solid">
          <bgColor rgb="FFFF66FF"/>
        </patternFill>
      </fill>
    </dxf>
  </rfmt>
  <rfmt sheetId="1" sqref="ET468" start="0" length="0">
    <dxf>
      <font>
        <sz val="9"/>
        <color auto="1"/>
        <name val="Times New Roman"/>
        <scheme val="none"/>
      </font>
      <fill>
        <patternFill patternType="solid">
          <bgColor rgb="FFFF66FF"/>
        </patternFill>
      </fill>
    </dxf>
  </rfmt>
  <rfmt sheetId="1" sqref="EU468" start="0" length="0">
    <dxf>
      <font>
        <sz val="9"/>
        <color auto="1"/>
        <name val="Times New Roman"/>
        <scheme val="none"/>
      </font>
      <fill>
        <patternFill patternType="solid">
          <bgColor rgb="FFFF66FF"/>
        </patternFill>
      </fill>
    </dxf>
  </rfmt>
  <rfmt sheetId="1" sqref="EV468" start="0" length="0">
    <dxf>
      <font>
        <sz val="9"/>
        <color auto="1"/>
        <name val="Times New Roman"/>
        <scheme val="none"/>
      </font>
      <fill>
        <patternFill patternType="solid">
          <bgColor rgb="FFFF66FF"/>
        </patternFill>
      </fill>
    </dxf>
  </rfmt>
  <rfmt sheetId="1" sqref="EW468" start="0" length="0">
    <dxf>
      <font>
        <sz val="9"/>
        <color auto="1"/>
        <name val="Times New Roman"/>
        <scheme val="none"/>
      </font>
      <fill>
        <patternFill patternType="solid">
          <bgColor rgb="FFFF66FF"/>
        </patternFill>
      </fill>
    </dxf>
  </rfmt>
  <rfmt sheetId="1" sqref="EX468" start="0" length="0">
    <dxf>
      <font>
        <sz val="9"/>
        <color auto="1"/>
        <name val="Times New Roman"/>
        <scheme val="none"/>
      </font>
      <fill>
        <patternFill patternType="solid">
          <bgColor rgb="FFFF66FF"/>
        </patternFill>
      </fill>
    </dxf>
  </rfmt>
  <rfmt sheetId="1" sqref="EY468" start="0" length="0">
    <dxf>
      <font>
        <sz val="9"/>
        <color auto="1"/>
        <name val="Times New Roman"/>
        <scheme val="none"/>
      </font>
      <fill>
        <patternFill patternType="solid">
          <bgColor rgb="FFFF66FF"/>
        </patternFill>
      </fill>
    </dxf>
  </rfmt>
  <rfmt sheetId="1" sqref="EZ468" start="0" length="0">
    <dxf>
      <font>
        <sz val="9"/>
        <color auto="1"/>
        <name val="Times New Roman"/>
        <scheme val="none"/>
      </font>
      <fill>
        <patternFill patternType="solid">
          <bgColor rgb="FFFF66FF"/>
        </patternFill>
      </fill>
    </dxf>
  </rfmt>
  <rfmt sheetId="1" sqref="A468:XFD468" start="0" length="0">
    <dxf>
      <font>
        <sz val="9"/>
        <color auto="1"/>
        <name val="Times New Roman"/>
        <scheme val="none"/>
      </font>
      <fill>
        <patternFill patternType="solid">
          <bgColor rgb="FFFF66FF"/>
        </patternFill>
      </fill>
    </dxf>
  </rfmt>
  <rcc rId="11410" sId="1">
    <nc r="B468" t="inlineStr">
      <is>
        <t>040 1 17 05040 04 0301 180</t>
      </is>
    </nc>
  </rcc>
  <rcc rId="11411" sId="1" numFmtId="4">
    <nc r="H468">
      <v>0</v>
    </nc>
  </rcc>
  <rfmt sheetId="1" sqref="C468" start="0" length="2147483647">
    <dxf>
      <font>
        <color rgb="FFFF0000"/>
      </font>
    </dxf>
  </rfmt>
  <rcc rId="11412" sId="1" numFmtId="4">
    <nc r="G468">
      <v>-10.07</v>
    </nc>
  </rcc>
  <rfmt sheetId="1" sqref="G468" start="0" length="2147483647">
    <dxf>
      <font>
        <color auto="1"/>
      </font>
    </dxf>
  </rfmt>
  <rcc rId="11413" sId="1" numFmtId="4">
    <oc r="G469">
      <v>0</v>
    </oc>
    <nc r="G469">
      <v>13.82</v>
    </nc>
  </rcc>
  <rfmt sheetId="1" sqref="G469" start="0" length="2147483647">
    <dxf>
      <font>
        <color auto="1"/>
      </font>
    </dxf>
  </rfmt>
  <rcc rId="11414" sId="1" numFmtId="4">
    <oc r="G470">
      <v>0</v>
    </oc>
    <nc r="G470">
      <v>33713.26</v>
    </nc>
  </rcc>
  <rcc rId="11415" sId="1" numFmtId="4">
    <oc r="G471">
      <v>0</v>
    </oc>
    <nc r="G471">
      <v>4662.3599999999997</v>
    </nc>
  </rcc>
  <rfmt sheetId="1" sqref="G470:G471" start="0" length="2147483647">
    <dxf>
      <font>
        <color auto="1"/>
      </font>
    </dxf>
  </rfmt>
  <rcc rId="11416" sId="1" numFmtId="4">
    <oc r="G467">
      <v>-0.6</v>
    </oc>
    <nc r="G467">
      <v>-34.49</v>
    </nc>
  </rcc>
  <rfmt sheetId="1" sqref="G467" start="0" length="2147483647">
    <dxf>
      <font>
        <color auto="1"/>
      </font>
    </dxf>
  </rfmt>
  <rfmt sheetId="1" sqref="G465" start="0" length="2147483647">
    <dxf>
      <font>
        <color auto="1"/>
      </font>
    </dxf>
  </rfmt>
  <rfmt sheetId="1" sqref="G472:G476" start="0" length="2147483647">
    <dxf>
      <font>
        <color auto="1"/>
      </font>
    </dxf>
  </rfmt>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54" sId="1" numFmtId="4">
    <oc r="H115">
      <v>32.270000000000003</v>
    </oc>
    <nc r="H115">
      <v>170.42</v>
    </nc>
  </rcc>
  <rcc rId="9255" sId="1" numFmtId="4">
    <oc r="H119">
      <v>426.18</v>
    </oc>
    <nc r="H119">
      <v>79</v>
    </nc>
  </rcc>
  <rfmt sheetId="1" sqref="A119:XFD119" start="0" length="2147483647">
    <dxf>
      <font>
        <color auto="1"/>
      </font>
    </dxf>
  </rfmt>
  <rcc rId="9256" sId="1" numFmtId="4">
    <oc r="H127">
      <v>22.77</v>
    </oc>
    <nc r="H127">
      <v>373.11</v>
    </nc>
  </rcc>
  <rcc rId="9257" sId="1" numFmtId="4">
    <oc r="I127">
      <v>255.96</v>
    </oc>
    <nc r="I127">
      <v>202.04</v>
    </nc>
  </rcc>
  <rcc rId="9258" sId="1" numFmtId="4">
    <oc r="J127">
      <v>255.96</v>
    </oc>
    <nc r="J127">
      <v>202.04</v>
    </nc>
  </rcc>
  <rcc rId="9259" sId="1" numFmtId="4">
    <oc r="K127">
      <v>255.96</v>
    </oc>
    <nc r="K127">
      <v>202.04</v>
    </nc>
  </rcc>
  <rfmt sheetId="1" sqref="A127:XFD127" start="0" length="2147483647">
    <dxf>
      <font>
        <color auto="1"/>
      </font>
    </dxf>
  </rfmt>
  <rfmt sheetId="1" sqref="A132:XFD132" start="0" length="2147483647">
    <dxf>
      <font>
        <color auto="1"/>
      </font>
    </dxf>
  </rfmt>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417" sId="1" numFmtId="4">
    <oc r="G480">
      <v>391365.4</v>
    </oc>
    <nc r="G480">
      <v>847194.1</v>
    </nc>
  </rcc>
  <rcc rId="11418" sId="1" numFmtId="4">
    <oc r="G481">
      <v>0</v>
    </oc>
    <nc r="G481">
      <v>619926.6</v>
    </nc>
  </rcc>
  <rfmt sheetId="1" sqref="G480:G483" start="0" length="2147483647">
    <dxf>
      <font>
        <color auto="1"/>
      </font>
    </dxf>
  </rfmt>
  <rcc rId="11419" sId="1" numFmtId="4">
    <oc r="F480">
      <v>0</v>
    </oc>
    <nc r="F480">
      <v>1210277.2</v>
    </nc>
  </rcc>
  <rcc rId="11420" sId="1" numFmtId="4">
    <oc r="F481">
      <f>543557.5+24744.9</f>
    </oc>
    <nc r="F481">
      <v>786711.4</v>
    </nc>
  </rcc>
  <rcc rId="11421" sId="1" numFmtId="4">
    <oc r="F482">
      <f>543557.5+24744.9</f>
    </oc>
    <nc r="F482">
      <v>0</v>
    </nc>
  </rcc>
  <rcc rId="11422" sId="1" numFmtId="4">
    <oc r="F483">
      <v>37479.199999999997</v>
    </oc>
    <nc r="F483">
      <v>0</v>
    </nc>
  </rcc>
  <rfmt sheetId="1" sqref="F479:F483" start="0" length="2147483647">
    <dxf>
      <font>
        <color auto="1"/>
      </font>
    </dxf>
  </rfmt>
  <rcc rId="11423" sId="1" numFmtId="4">
    <oc r="G483">
      <v>0</v>
    </oc>
    <nc r="G483">
      <v>10171</v>
    </nc>
  </rcc>
  <rfmt sheetId="1" sqref="G479:G482" start="0" length="2147483647">
    <dxf>
      <font>
        <color auto="1"/>
      </font>
    </dxf>
  </rfmt>
  <rcc rId="11424" sId="1" numFmtId="4">
    <oc r="G485">
      <v>0</v>
    </oc>
    <nc r="G485">
      <v>53039.77</v>
    </nc>
  </rcc>
  <rcc rId="11425" sId="1" numFmtId="4">
    <oc r="G486">
      <v>174248.36</v>
    </oc>
    <nc r="G486">
      <v>270052.14</v>
    </nc>
  </rcc>
  <rcc rId="11426" sId="1" numFmtId="4">
    <oc r="G487">
      <v>0</v>
    </oc>
    <nc r="G487">
      <v>87713.61</v>
    </nc>
  </rcc>
  <rcc rId="11427" sId="1" numFmtId="4">
    <oc r="G488">
      <v>2780.5</v>
    </oc>
    <nc r="G488">
      <v>4958.7</v>
    </nc>
  </rcc>
  <rcc rId="11428" sId="1" numFmtId="4">
    <oc r="G489">
      <v>4462.76</v>
    </oc>
    <nc r="G489">
      <v>7132.58</v>
    </nc>
  </rcc>
  <rcc rId="11429" sId="1" numFmtId="4">
    <oc r="G490">
      <v>11615.47</v>
    </oc>
    <nc r="G490">
      <v>0</v>
    </nc>
  </rcc>
  <rcc rId="11430" sId="1" numFmtId="4">
    <oc r="G491">
      <v>54247.68</v>
    </oc>
    <nc r="G491">
      <v>0</v>
    </nc>
  </rcc>
  <rcc rId="11431" sId="1" numFmtId="4">
    <oc r="G492">
      <v>120470.94</v>
    </oc>
    <nc r="G492">
      <v>114736.89</v>
    </nc>
  </rcc>
  <rfmt sheetId="1" sqref="G485:G492" start="0" length="2147483647">
    <dxf>
      <font>
        <color auto="1"/>
      </font>
    </dxf>
  </rfmt>
  <rcc rId="11432" sId="1" numFmtId="4">
    <oc r="G494">
      <v>612.9</v>
    </oc>
    <nc r="G494">
      <v>878.1</v>
    </nc>
  </rcc>
  <rfmt sheetId="1" sqref="G493:G494" start="0" length="2147483647">
    <dxf>
      <font>
        <color auto="1"/>
      </font>
    </dxf>
  </rfmt>
  <rcc rId="11433" sId="1" numFmtId="4">
    <oc r="G495">
      <v>44737.65</v>
    </oc>
    <nc r="G495">
      <v>53342.68</v>
    </nc>
  </rcc>
  <rcc rId="11434" sId="1" numFmtId="4">
    <oc r="G496">
      <v>1032.7</v>
    </oc>
    <nc r="G496">
      <v>946.2</v>
    </nc>
  </rcc>
  <rcc rId="11435" sId="1" numFmtId="4">
    <oc r="G498">
      <v>6753.37</v>
    </oc>
    <nc r="G498">
      <v>32555.35</v>
    </nc>
  </rcc>
  <rcc rId="11436" sId="1" numFmtId="4">
    <oc r="G500">
      <v>0</v>
    </oc>
    <nc r="G500">
      <v>72369.89</v>
    </nc>
  </rcc>
  <rcc rId="11437" sId="1" numFmtId="4">
    <oc r="G502">
      <v>90006.66</v>
    </oc>
    <nc r="G502">
      <v>70695.789999999994</v>
    </nc>
  </rcc>
  <rcc rId="11438" sId="1" numFmtId="4">
    <oc r="G503">
      <v>58717.65</v>
    </oc>
    <nc r="G503">
      <v>768200.65</v>
    </nc>
  </rcc>
  <rfmt sheetId="1" sqref="G495:G503" start="0" length="2147483647">
    <dxf>
      <font>
        <color auto="1"/>
      </font>
    </dxf>
  </rfmt>
  <rfmt sheetId="1" sqref="G484" start="0" length="2147483647">
    <dxf>
      <font>
        <color auto="1"/>
      </font>
    </dxf>
  </rfmt>
  <rcc rId="11439" sId="1" numFmtId="4">
    <oc r="F485">
      <v>75969.3</v>
    </oc>
    <nc r="F485">
      <v>242564.59999999998</v>
    </nc>
  </rcc>
  <rfmt sheetId="1" sqref="F485" start="0" length="2147483647">
    <dxf>
      <font>
        <color auto="1"/>
      </font>
    </dxf>
  </rfmt>
  <rcc rId="11440" sId="1" numFmtId="4">
    <oc r="F486">
      <v>1140865.3999999999</v>
    </oc>
    <nc r="F486">
      <v>2435819.0999999996</v>
    </nc>
  </rcc>
  <rfmt sheetId="1" sqref="F486" start="0" length="2147483647">
    <dxf>
      <font>
        <color auto="1"/>
      </font>
    </dxf>
  </rfmt>
  <rcc rId="11441" sId="1" numFmtId="4">
    <oc r="F487">
      <v>0</v>
    </oc>
    <nc r="F487">
      <v>98261.8</v>
    </nc>
  </rcc>
  <rfmt sheetId="1" sqref="F487" start="0" length="2147483647">
    <dxf>
      <font>
        <color auto="1"/>
      </font>
    </dxf>
  </rfmt>
  <rcc rId="11442" sId="1" numFmtId="4">
    <oc r="F488">
      <v>2780.5</v>
    </oc>
    <nc r="F488">
      <v>4958.7000000000007</v>
    </nc>
  </rcc>
  <rfmt sheetId="1" sqref="F488" start="0" length="2147483647">
    <dxf>
      <font>
        <color auto="1"/>
      </font>
    </dxf>
  </rfmt>
  <rcc rId="11443" sId="1" numFmtId="4">
    <oc r="F489">
      <v>12426.2</v>
    </oc>
    <nc r="F489">
      <v>12251.8</v>
    </nc>
  </rcc>
  <rfmt sheetId="1" sqref="F489" start="0" length="2147483647">
    <dxf>
      <font>
        <color auto="1"/>
      </font>
    </dxf>
  </rfmt>
  <rcc rId="11444" sId="1" numFmtId="4">
    <oc r="F490">
      <v>20321.8</v>
    </oc>
    <nc r="F490">
      <v>0</v>
    </nc>
  </rcc>
  <rcc rId="11445" sId="1" numFmtId="4">
    <oc r="F491">
      <v>101814</v>
    </oc>
    <nc r="F491">
      <v>0</v>
    </nc>
  </rcc>
  <rcc rId="11446" sId="1" numFmtId="4">
    <oc r="F492">
      <v>224194.5</v>
    </oc>
    <nc r="F492">
      <v>274395.7</v>
    </nc>
  </rcc>
  <rfmt sheetId="1" sqref="F490:F492" start="0" length="2147483647">
    <dxf>
      <font>
        <color auto="1"/>
      </font>
    </dxf>
  </rfmt>
  <rfmt sheetId="1" sqref="F493" start="0" length="2147483647">
    <dxf>
      <font>
        <color auto="1"/>
      </font>
    </dxf>
  </rfmt>
  <rcc rId="11447" sId="1" numFmtId="4">
    <oc r="F494">
      <v>612.9</v>
    </oc>
    <nc r="F494">
      <v>878.1</v>
    </nc>
  </rcc>
  <rcc rId="11448" sId="1" numFmtId="4">
    <oc r="F495">
      <v>46386.31</v>
    </oc>
    <nc r="F495">
      <v>55767.5</v>
    </nc>
  </rcc>
  <rcc rId="11449" sId="1" numFmtId="4">
    <oc r="F496">
      <v>1032.7</v>
    </oc>
    <nc r="F496">
      <v>946.2</v>
    </nc>
  </rcc>
  <rfmt sheetId="1" sqref="F494:F496" start="0" length="2147483647">
    <dxf>
      <font>
        <color auto="1"/>
      </font>
    </dxf>
  </rfmt>
  <rcc rId="11450" sId="1" numFmtId="4">
    <oc r="F498">
      <v>75833.59</v>
    </oc>
    <nc r="F498">
      <v>71794.191149999999</v>
    </nc>
  </rcc>
  <rfmt sheetId="1" sqref="F497:F498" start="0" length="2147483647">
    <dxf>
      <font>
        <color auto="1"/>
      </font>
    </dxf>
  </rfmt>
  <rcc rId="11451" sId="1" numFmtId="4">
    <oc r="F502">
      <v>231616.7</v>
    </oc>
    <nc r="F502">
      <v>82372.100000000006</v>
    </nc>
  </rcc>
  <rfmt sheetId="1" sqref="F499:F502" start="0" length="2147483647">
    <dxf>
      <font>
        <color auto="1"/>
      </font>
    </dxf>
  </rfmt>
  <rcc rId="11452" sId="1" numFmtId="4">
    <oc r="F503">
      <v>2393326.6</v>
    </oc>
    <nc r="F503">
      <v>1203642.9000000001</v>
    </nc>
  </rcc>
  <rfmt sheetId="1" sqref="F503" start="0" length="2147483647">
    <dxf>
      <font>
        <color auto="1"/>
      </font>
    </dxf>
  </rfmt>
  <rcc rId="11453" sId="1" numFmtId="4">
    <oc r="F500">
      <v>0</v>
    </oc>
    <nc r="F500">
      <v>72383.8</v>
    </nc>
  </rcc>
  <rfmt sheetId="1" sqref="F484" start="0" length="2147483647">
    <dxf>
      <font>
        <color auto="1"/>
      </font>
    </dxf>
  </rfmt>
  <rcc rId="11454" sId="1" numFmtId="4">
    <oc r="F505">
      <v>10515060.600000001</v>
    </oc>
    <nc r="F505">
      <v>11765305.400000002</v>
    </nc>
  </rcc>
  <rfmt sheetId="1" sqref="F505" start="0" length="2147483647">
    <dxf>
      <font>
        <color auto="1"/>
      </font>
    </dxf>
  </rfmt>
  <rcc rId="11455" sId="1" numFmtId="4">
    <oc r="G505">
      <v>4959807.12</v>
    </oc>
    <nc r="G505">
      <v>6528494.4400000004</v>
    </nc>
  </rcc>
  <rfmt sheetId="1" sqref="G505" start="0" length="2147483647">
    <dxf>
      <font>
        <color auto="1"/>
      </font>
    </dxf>
  </rfmt>
  <rcc rId="11456" sId="1" numFmtId="4">
    <oc r="F506">
      <v>168552</v>
    </oc>
    <nc r="F506">
      <v>163599</v>
    </nc>
  </rcc>
  <rfmt sheetId="1" sqref="F506" start="0" length="2147483647">
    <dxf>
      <font>
        <color auto="1"/>
      </font>
    </dxf>
  </rfmt>
  <rcc rId="11457" sId="1" numFmtId="4">
    <oc r="F508">
      <v>66</v>
    </oc>
    <nc r="F508">
      <v>20.100000000000001</v>
    </nc>
  </rcc>
  <rfmt sheetId="1" sqref="F507:F509" start="0" length="2147483647">
    <dxf>
      <font>
        <color auto="1"/>
      </font>
    </dxf>
  </rfmt>
  <rcc rId="11458" sId="1" numFmtId="4">
    <oc r="F509">
      <v>0</v>
    </oc>
    <nc r="F509">
      <v>3874.2</v>
    </nc>
  </rcc>
  <rcc rId="11459" sId="1" numFmtId="4">
    <oc r="F510">
      <v>30000</v>
    </oc>
    <nc r="F510">
      <v>19809.900000000001</v>
    </nc>
  </rcc>
  <rfmt sheetId="1" sqref="F510" start="0" length="2147483647">
    <dxf>
      <font>
        <color auto="1"/>
      </font>
    </dxf>
  </rfmt>
  <rcc rId="11460" sId="1" numFmtId="4">
    <oc r="F511">
      <v>8000</v>
    </oc>
    <nc r="F511">
      <v>5683.9</v>
    </nc>
  </rcc>
  <rfmt sheetId="1" sqref="F511" start="0" length="2147483647">
    <dxf>
      <font>
        <color auto="1"/>
      </font>
    </dxf>
  </rfmt>
  <rcc rId="11461" sId="1" numFmtId="4">
    <oc r="F513">
      <v>33380.1</v>
    </oc>
    <nc r="F513">
      <v>35387.800000000003</v>
    </nc>
  </rcc>
  <rcc rId="11462" sId="1" numFmtId="4">
    <oc r="F514">
      <v>0</v>
    </oc>
    <nc r="F514">
      <v>1433.4</v>
    </nc>
  </rcc>
  <rcc rId="11463" sId="1" numFmtId="4">
    <nc r="F512">
      <v>0</v>
    </nc>
  </rcc>
  <rfmt sheetId="1" sqref="F504:F514" start="0" length="2147483647">
    <dxf>
      <font>
        <color auto="1"/>
      </font>
    </dxf>
  </rfmt>
  <rcc rId="11464" sId="1" numFmtId="4">
    <oc r="G506">
      <v>86514.01</v>
    </oc>
    <nc r="G506">
      <v>119146.22</v>
    </nc>
  </rcc>
  <rcc rId="11465" sId="1" numFmtId="4">
    <oc r="G508">
      <v>0</v>
    </oc>
    <nc r="G508">
      <v>20.100000000000001</v>
    </nc>
  </rcc>
  <rcc rId="11466" sId="1" numFmtId="4">
    <oc r="G510">
      <v>15590.72</v>
    </oc>
    <nc r="G510">
      <v>11297.12</v>
    </nc>
  </rcc>
  <rfmt sheetId="1" sqref="G506:G511" start="0" length="2147483647">
    <dxf>
      <font>
        <color auto="1"/>
      </font>
    </dxf>
  </rfmt>
  <rcc rId="11467" sId="1" numFmtId="4">
    <nc r="G512">
      <v>0</v>
    </nc>
  </rcc>
  <rcc rId="11468" sId="1" numFmtId="4">
    <oc r="G511">
      <v>3468.44</v>
    </oc>
    <nc r="G511">
      <v>5683.88</v>
    </nc>
  </rcc>
  <rcc rId="11469" sId="1" numFmtId="4">
    <oc r="G513">
      <v>14543.61</v>
    </oc>
    <nc r="G513">
      <v>23271.41</v>
    </nc>
  </rcc>
  <rfmt sheetId="1" sqref="G504:G514" start="0" length="2147483647">
    <dxf>
      <font>
        <color auto="1"/>
      </font>
    </dxf>
  </rfmt>
  <rcc rId="11470" sId="1" numFmtId="4">
    <oc r="F518">
      <v>218892.2</v>
    </oc>
    <nc r="F518">
      <v>224204.4</v>
    </nc>
  </rcc>
  <rfmt sheetId="1" sqref="F516:F518" start="0" length="2147483647">
    <dxf>
      <font>
        <color auto="1"/>
      </font>
    </dxf>
  </rfmt>
  <rcc rId="11471" sId="1" numFmtId="4">
    <oc r="F520">
      <v>23473.62</v>
    </oc>
    <nc r="F520">
      <v>17930.599999999999</v>
    </nc>
  </rcc>
  <rfmt sheetId="1" sqref="F519:F520" start="0" length="2147483647">
    <dxf>
      <font>
        <color auto="1"/>
      </font>
    </dxf>
  </rfmt>
  <rcc rId="11472" sId="1" numFmtId="4">
    <oc r="F521">
      <v>374929.97</v>
    </oc>
    <nc r="F521">
      <v>94324.945999999996</v>
    </nc>
  </rcc>
  <rfmt sheetId="1" sqref="F515:F521" start="0" length="2147483647">
    <dxf>
      <font>
        <color auto="1"/>
      </font>
    </dxf>
  </rfmt>
  <rcc rId="11473" sId="1" numFmtId="4">
    <oc r="G520">
      <v>7509.44</v>
    </oc>
    <nc r="G520">
      <v>17930.54</v>
    </nc>
  </rcc>
  <rcc rId="11474" sId="1" numFmtId="4">
    <oc r="G521">
      <v>298422.83</v>
    </oc>
    <nc r="G521">
      <v>53365.84</v>
    </nc>
  </rcc>
  <rcc rId="11475" sId="1" numFmtId="4">
    <oc r="G518">
      <v>136701.78</v>
    </oc>
    <nc r="G518">
      <v>144853.01999999999</v>
    </nc>
  </rcc>
  <rfmt sheetId="1" sqref="G515:G521" start="0" length="2147483647">
    <dxf>
      <font>
        <color auto="1"/>
      </font>
    </dxf>
  </rfmt>
  <rcc rId="11476" sId="1" numFmtId="4">
    <oc r="F524">
      <v>254300</v>
    </oc>
    <nc r="F524">
      <v>298700</v>
    </nc>
  </rcc>
  <rcc rId="11477" sId="1" numFmtId="4">
    <oc r="F525">
      <v>-3317.09</v>
    </oc>
    <nc r="F525">
      <v>3710.3163599999989</v>
    </nc>
  </rcc>
  <rfmt sheetId="1" sqref="F522:F527" start="0" length="2147483647">
    <dxf>
      <font>
        <color auto="1"/>
      </font>
    </dxf>
  </rfmt>
  <rfmt sheetId="1" sqref="G524" start="0" length="2147483647">
    <dxf>
      <font>
        <color auto="1"/>
      </font>
    </dxf>
  </rfmt>
  <rcc rId="11478" sId="1" numFmtId="4">
    <oc r="G524">
      <v>3900</v>
    </oc>
    <nc r="G524">
      <v>318700</v>
    </nc>
  </rcc>
  <rcc rId="11479" sId="1" numFmtId="4">
    <oc r="G525">
      <v>3182.85</v>
    </oc>
    <nc r="G525">
      <v>-1033.3499999999999</v>
    </nc>
  </rcc>
  <rfmt sheetId="1" sqref="G522:G527" start="0" length="2147483647">
    <dxf>
      <font>
        <color auto="1"/>
      </font>
    </dxf>
  </rfmt>
  <rfmt sheetId="1" sqref="F528:G564" start="0" length="2147483647">
    <dxf>
      <font>
        <color rgb="FFFF0000"/>
      </font>
    </dxf>
  </rfmt>
  <rcc rId="11480" sId="1" numFmtId="4">
    <oc r="G529">
      <v>22.4</v>
    </oc>
    <nc r="G529">
      <v>0</v>
    </nc>
  </rcc>
  <rcc rId="11481" sId="1" numFmtId="4">
    <oc r="G532">
      <v>130.5</v>
    </oc>
    <nc r="G532">
      <v>0</v>
    </nc>
  </rcc>
  <rcc rId="11482" sId="1" numFmtId="4">
    <oc r="G538">
      <v>23.44</v>
    </oc>
    <nc r="G538">
      <v>432.15</v>
    </nc>
  </rcc>
  <rcc rId="11483" sId="1" numFmtId="4">
    <oc r="G530">
      <v>100.5</v>
    </oc>
    <nc r="G530">
      <v>3.42</v>
    </nc>
  </rcc>
  <rfmt sheetId="1" sqref="G530" start="0" length="2147483647">
    <dxf>
      <font>
        <color auto="1"/>
      </font>
    </dxf>
  </rfmt>
  <rfmt sheetId="1" sqref="G538" start="0" length="2147483647">
    <dxf>
      <font>
        <color auto="1"/>
      </font>
    </dxf>
  </rfmt>
  <rcc rId="11484" sId="1" numFmtId="4">
    <oc r="G539">
      <v>531.52</v>
    </oc>
    <nc r="G539">
      <v>0.62</v>
    </nc>
  </rcc>
  <rfmt sheetId="1" sqref="G539" start="0" length="2147483647">
    <dxf>
      <font>
        <color auto="1"/>
      </font>
    </dxf>
  </rfmt>
  <rfmt sheetId="1" sqref="G531" start="0" length="2147483647">
    <dxf>
      <font>
        <color auto="1"/>
      </font>
    </dxf>
  </rfmt>
  <rcc rId="11485" sId="1" numFmtId="4">
    <oc r="G534">
      <v>40.6</v>
    </oc>
    <nc r="G534">
      <v>5.01</v>
    </nc>
  </rcc>
  <rfmt sheetId="1" sqref="G534" start="0" length="2147483647">
    <dxf>
      <font>
        <color auto="1"/>
      </font>
    </dxf>
  </rfmt>
  <rcc rId="11486" sId="1" numFmtId="4">
    <oc r="G541">
      <v>423.07</v>
    </oc>
    <nc r="G541">
      <v>42.29</v>
    </nc>
  </rcc>
  <rfmt sheetId="1" sqref="G541" start="0" length="2147483647">
    <dxf>
      <font>
        <color auto="1"/>
      </font>
    </dxf>
  </rfmt>
  <rcc rId="11487" sId="1" numFmtId="4">
    <oc r="G531">
      <v>20.28</v>
    </oc>
    <nc r="G531">
      <v>692.99</v>
    </nc>
  </rcc>
  <rfmt sheetId="1" sqref="G528:G541" start="0" length="2147483647">
    <dxf>
      <font>
        <color auto="1"/>
      </font>
    </dxf>
  </rfmt>
  <rcc rId="11488" sId="1" numFmtId="4">
    <oc r="G548">
      <v>0</v>
    </oc>
    <nc r="G548">
      <v>-0.04</v>
    </nc>
  </rcc>
  <rcc rId="11489" sId="1" numFmtId="4">
    <oc r="G564">
      <v>-26004.95</v>
    </oc>
    <nc r="G564">
      <v>-7038.93</v>
    </nc>
  </rcc>
  <rfmt sheetId="1" sqref="G542:G564" start="0" length="2147483647">
    <dxf>
      <font>
        <color auto="1"/>
      </font>
    </dxf>
  </rfmt>
  <rfmt sheetId="1" sqref="G10:G565" start="0" length="2147483647">
    <dxf>
      <font>
        <color auto="1"/>
      </font>
    </dxf>
  </rfmt>
  <rcc rId="11490" sId="1" numFmtId="4">
    <oc r="F531">
      <v>0</v>
    </oc>
    <nc r="F531">
      <v>36.79</v>
    </nc>
  </rcc>
  <rfmt sheetId="1" sqref="F531" start="0" length="2147483647">
    <dxf>
      <font>
        <color auto="1"/>
      </font>
    </dxf>
  </rfmt>
  <rcc rId="11491" sId="1" numFmtId="4">
    <oc r="F534">
      <v>0</v>
    </oc>
    <nc r="F534">
      <v>5.01</v>
    </nc>
  </rcc>
  <rcc rId="11492" sId="1" numFmtId="4">
    <oc r="F538">
      <v>222.21</v>
    </oc>
    <nc r="F538">
      <v>344.97</v>
    </nc>
  </rcc>
  <rcc rId="11493" sId="1" numFmtId="4">
    <oc r="F541">
      <v>0</v>
    </oc>
    <nc r="F541">
      <v>42.28</v>
    </nc>
  </rcc>
  <rcc rId="11494" sId="1" numFmtId="4">
    <oc r="F539">
      <v>0</v>
    </oc>
    <nc r="F539">
      <v>0.62</v>
    </nc>
  </rcc>
  <rfmt sheetId="1" sqref="F528:F541" start="0" length="2147483647">
    <dxf>
      <font>
        <color auto="1"/>
      </font>
    </dxf>
  </rfmt>
  <rcc rId="11495" sId="1" numFmtId="4">
    <oc r="F548">
      <v>0</v>
    </oc>
    <nc r="F548">
      <v>-0.04</v>
    </nc>
  </rcc>
  <rfmt sheetId="1" sqref="F542:F564" start="0" length="2147483647">
    <dxf>
      <font>
        <color auto="1"/>
      </font>
    </dxf>
  </rfmt>
  <rcc rId="11496" sId="1" numFmtId="4">
    <oc r="F564">
      <v>-25982.55</v>
    </oc>
    <nc r="F564">
      <v>-6985.56</v>
    </nc>
  </rcc>
  <rfmt sheetId="1" sqref="F10:F565" start="0" length="2147483647">
    <dxf>
      <font>
        <color auto="1"/>
      </font>
    </dxf>
  </rfmt>
  <rfmt sheetId="1" sqref="F1:G1048576" start="0" length="2147483647">
    <dxf>
      <font>
        <color auto="1"/>
      </font>
    </dxf>
  </rfmt>
  <rcc rId="11497" sId="1" numFmtId="4">
    <oc r="H35">
      <v>1067178</v>
    </oc>
    <nc r="H35">
      <v>1312800</v>
    </nc>
  </rcc>
  <rcc rId="11498" sId="1" numFmtId="4">
    <oc r="I35">
      <v>1079081.2</v>
    </oc>
    <nc r="I35">
      <v>1344421</v>
    </nc>
  </rcc>
  <rcc rId="11499" sId="1" numFmtId="4">
    <oc r="J35">
      <v>1088615.42</v>
    </oc>
    <nc r="J35">
      <v>1352095</v>
    </nc>
  </rcc>
  <rcc rId="11500" sId="1" numFmtId="4">
    <oc r="K35">
      <v>1109204.3</v>
    </oc>
    <nc r="K35">
      <v>1353465</v>
    </nc>
  </rcc>
  <rfmt sheetId="1" sqref="H35:K35" start="0" length="2147483647">
    <dxf>
      <font>
        <color auto="1"/>
      </font>
    </dxf>
  </rfmt>
  <rfmt sheetId="1" sqref="H35:K38" start="0" length="2147483647">
    <dxf>
      <font>
        <color auto="1"/>
      </font>
    </dxf>
  </rfmt>
  <rcc rId="11501" sId="1" numFmtId="4">
    <oc r="H39">
      <v>418914</v>
    </oc>
    <nc r="H39">
      <v>659080</v>
    </nc>
  </rcc>
  <rcc rId="11502" sId="1" numFmtId="4">
    <oc r="I39">
      <v>453124.64</v>
    </oc>
    <nc r="I39">
      <v>660001</v>
    </nc>
  </rcc>
  <rcc rId="11503" sId="1" numFmtId="4">
    <oc r="J39">
      <v>467514.7</v>
    </oc>
    <nc r="J39">
      <v>660658</v>
    </nc>
  </rcc>
  <rcc rId="11504" sId="1" numFmtId="4">
    <oc r="K39">
      <v>467848.4</v>
    </oc>
    <nc r="K39">
      <v>661316</v>
    </nc>
  </rcc>
  <rfmt sheetId="1" sqref="H39:K39" start="0" length="2147483647">
    <dxf>
      <font>
        <color auto="1"/>
      </font>
    </dxf>
  </rfmt>
  <rcc rId="11505" sId="1" numFmtId="4">
    <oc r="H49">
      <v>120</v>
    </oc>
    <nc r="H49">
      <v>1382</v>
    </nc>
  </rcc>
  <rcc rId="11506" sId="1" numFmtId="4">
    <oc r="I49">
      <v>120</v>
    </oc>
    <nc r="I49">
      <v>1390</v>
    </nc>
  </rcc>
  <rcc rId="11507" sId="1" numFmtId="4">
    <oc r="J49">
      <v>120</v>
    </oc>
    <nc r="J49">
      <v>1390</v>
    </nc>
  </rcc>
  <rcc rId="11508" sId="1" numFmtId="4">
    <oc r="K49">
      <v>120</v>
    </oc>
    <nc r="K49">
      <v>1390</v>
    </nc>
  </rcc>
  <rfmt sheetId="1" sqref="H40:K52" start="0" length="2147483647">
    <dxf>
      <font>
        <color auto="1"/>
      </font>
    </dxf>
  </rfmt>
  <rcc rId="11509" sId="1" numFmtId="4">
    <oc r="H53">
      <v>74557</v>
    </oc>
    <nc r="H53">
      <v>74081</v>
    </nc>
  </rcc>
  <rcc rId="11510" sId="1" numFmtId="4">
    <oc r="I53">
      <v>74081</v>
    </oc>
    <nc r="I53">
      <v>74553</v>
    </nc>
  </rcc>
  <rcc rId="11511" sId="1" numFmtId="4">
    <oc r="J53">
      <v>74725</v>
    </oc>
    <nc r="J53">
      <v>75245</v>
    </nc>
  </rcc>
  <rcc rId="11512" sId="1" numFmtId="4">
    <oc r="K53">
      <v>75023</v>
    </oc>
    <nc r="K53">
      <v>75288</v>
    </nc>
  </rcc>
  <rfmt sheetId="1" sqref="H53:K54" start="0" length="2147483647">
    <dxf>
      <font>
        <color auto="1"/>
      </font>
    </dxf>
  </rfmt>
  <rfmt sheetId="1" sqref="H34:K34" start="0" length="2147483647">
    <dxf>
      <font>
        <color auto="1"/>
      </font>
    </dxf>
  </rfmt>
  <rcc rId="11513" sId="1" numFmtId="4">
    <oc r="H56">
      <v>148359</v>
    </oc>
    <nc r="H56">
      <v>176210</v>
    </nc>
  </rcc>
  <rcc rId="11514" sId="1" numFmtId="4">
    <oc r="I56">
      <v>176200</v>
    </oc>
    <nc r="I56">
      <v>210210</v>
    </nc>
  </rcc>
  <rcc rId="11515" sId="1" numFmtId="4">
    <oc r="J56">
      <v>211802</v>
    </oc>
    <nc r="J56">
      <v>280978</v>
    </nc>
  </rcc>
  <rcc rId="11516" sId="1" numFmtId="4">
    <oc r="K56">
      <v>212860</v>
    </oc>
    <nc r="K56">
      <v>280978</v>
    </nc>
  </rcc>
  <rfmt sheetId="1" sqref="H56:K57" start="0" length="2147483647">
    <dxf>
      <font>
        <color auto="1"/>
      </font>
    </dxf>
  </rfmt>
  <rcc rId="11517" sId="1" numFmtId="4">
    <oc r="H58">
      <v>62153.39</v>
    </oc>
    <nc r="H58">
      <v>64700</v>
    </nc>
  </rcc>
  <rcc rId="11518" sId="1" numFmtId="4">
    <oc r="H60">
      <v>80000</v>
    </oc>
    <nc r="H60">
      <v>81000</v>
    </nc>
  </rcc>
  <rfmt sheetId="1" sqref="H58:H61" start="0" length="2147483647">
    <dxf>
      <font>
        <color auto="1"/>
      </font>
    </dxf>
  </rfmt>
  <rcc rId="11519" sId="1" numFmtId="4">
    <oc r="I58">
      <v>63285.7</v>
    </oc>
    <nc r="I58">
      <v>65030</v>
    </nc>
  </rcc>
  <rcc rId="11520" sId="1" numFmtId="4">
    <oc r="I60">
      <v>81000</v>
    </oc>
    <nc r="I60">
      <v>82000</v>
    </nc>
  </rcc>
  <rcc rId="11521" sId="1" numFmtId="4">
    <oc r="J58">
      <v>64449.98</v>
    </oc>
    <nc r="J58">
      <v>65100</v>
    </nc>
  </rcc>
  <rcc rId="11522" sId="1" numFmtId="4">
    <oc r="J60">
      <v>82000</v>
    </oc>
    <nc r="J60">
      <v>83000</v>
    </nc>
  </rcc>
  <rcc rId="11523" sId="1" numFmtId="4">
    <oc r="K58">
      <v>65646.73</v>
    </oc>
    <nc r="K58">
      <v>65100</v>
    </nc>
  </rcc>
  <rcc rId="11524" sId="1" numFmtId="4">
    <oc r="K60">
      <v>83000</v>
    </oc>
    <nc r="K60">
      <v>84000</v>
    </nc>
  </rcc>
  <rfmt sheetId="1" sqref="I58:K61" start="0" length="2147483647">
    <dxf>
      <font>
        <color auto="1"/>
      </font>
    </dxf>
  </rfmt>
  <rfmt sheetId="1" sqref="H55:K55" start="0" length="2147483647">
    <dxf>
      <font>
        <color auto="1"/>
      </font>
    </dxf>
  </rfmt>
  <rfmt sheetId="1" sqref="H66:K66" start="0" length="2147483647">
    <dxf>
      <font>
        <color auto="1"/>
      </font>
    </dxf>
  </rfmt>
  <rfmt sheetId="1" sqref="H73:K73" start="0" length="2147483647">
    <dxf>
      <font>
        <color auto="1"/>
      </font>
    </dxf>
  </rfmt>
  <rfmt sheetId="1" sqref="H81:K81" start="0" length="2147483647">
    <dxf>
      <font>
        <color auto="1"/>
      </font>
    </dxf>
  </rfmt>
  <rfmt sheetId="1" sqref="H100:K100" start="0" length="2147483647">
    <dxf>
      <font>
        <color auto="1"/>
      </font>
    </dxf>
  </rfmt>
  <rfmt sheetId="1" sqref="H112:K112" start="0" length="2147483647">
    <dxf>
      <font>
        <color auto="1"/>
      </font>
    </dxf>
  </rfmt>
  <rfmt sheetId="1" sqref="H135:K135" start="0" length="2147483647">
    <dxf>
      <font>
        <color auto="1"/>
      </font>
    </dxf>
  </rfmt>
  <rrc rId="11525" sId="1" ref="A476:XFD476" action="insertRow">
    <undo index="2" exp="area" ref3D="1" dr="$E$1:$E$1048576" dn="Z_D9CE45CD_2A62_48B4_A1B4_30864FD70090_.wvu.Cols" sId="1"/>
    <undo index="1" exp="area" ref3D="1" dr="$A$1:$A$1048576" dn="Z_D9CE45CD_2A62_48B4_A1B4_30864FD70090_.wvu.Cols" sId="1"/>
  </rrc>
  <rrc rId="11526" sId="1" ref="A476:XFD476" action="insertRow">
    <undo index="2" exp="area" ref3D="1" dr="$E$1:$E$1048576" dn="Z_D9CE45CD_2A62_48B4_A1B4_30864FD70090_.wvu.Cols" sId="1"/>
    <undo index="1" exp="area" ref3D="1" dr="$A$1:$A$1048576" dn="Z_D9CE45CD_2A62_48B4_A1B4_30864FD70090_.wvu.Cols" sId="1"/>
  </rrc>
  <rrc rId="11527" sId="1" ref="A476:XFD476" action="insertRow">
    <undo index="2" exp="area" ref3D="1" dr="$E$1:$E$1048576" dn="Z_D9CE45CD_2A62_48B4_A1B4_30864FD70090_.wvu.Cols" sId="1"/>
    <undo index="1" exp="area" ref3D="1" dr="$A$1:$A$1048576" dn="Z_D9CE45CD_2A62_48B4_A1B4_30864FD70090_.wvu.Cols" sId="1"/>
  </rrc>
  <rrc rId="11528" sId="1" ref="A476:XFD476" action="insertRow">
    <undo index="2" exp="area" ref3D="1" dr="$E$1:$E$1048576" dn="Z_D9CE45CD_2A62_48B4_A1B4_30864FD70090_.wvu.Cols" sId="1"/>
    <undo index="1" exp="area" ref3D="1" dr="$A$1:$A$1048576" dn="Z_D9CE45CD_2A62_48B4_A1B4_30864FD70090_.wvu.Cols" sId="1"/>
  </rrc>
  <rrc rId="11529" sId="1" ref="A476:XFD476" action="insertRow">
    <undo index="2" exp="area" ref3D="1" dr="$E$1:$E$1048576" dn="Z_D9CE45CD_2A62_48B4_A1B4_30864FD70090_.wvu.Cols" sId="1"/>
    <undo index="1" exp="area" ref3D="1" dr="$A$1:$A$1048576" dn="Z_D9CE45CD_2A62_48B4_A1B4_30864FD70090_.wvu.Cols" sId="1"/>
  </rrc>
  <rrc rId="11530" sId="1" ref="A476:XFD476" action="insertRow">
    <undo index="2" exp="area" ref3D="1" dr="$E$1:$E$1048576" dn="Z_D9CE45CD_2A62_48B4_A1B4_30864FD70090_.wvu.Cols" sId="1"/>
    <undo index="1" exp="area" ref3D="1" dr="$A$1:$A$1048576" dn="Z_D9CE45CD_2A62_48B4_A1B4_30864FD70090_.wvu.Cols" sId="1"/>
  </rrc>
  <rrc rId="11531" sId="1" ref="A476:XFD476" action="insertRow">
    <undo index="2" exp="area" ref3D="1" dr="$E$1:$E$1048576" dn="Z_D9CE45CD_2A62_48B4_A1B4_30864FD70090_.wvu.Cols" sId="1"/>
    <undo index="1" exp="area" ref3D="1" dr="$A$1:$A$1048576" dn="Z_D9CE45CD_2A62_48B4_A1B4_30864FD70090_.wvu.Cols" sId="1"/>
  </rrc>
  <rrc rId="11532" sId="1" ref="A476:XFD476" action="insertRow">
    <undo index="2" exp="area" ref3D="1" dr="$E$1:$E$1048576" dn="Z_D9CE45CD_2A62_48B4_A1B4_30864FD70090_.wvu.Cols" sId="1"/>
    <undo index="1" exp="area" ref3D="1" dr="$A$1:$A$1048576" dn="Z_D9CE45CD_2A62_48B4_A1B4_30864FD70090_.wvu.Cols" sId="1"/>
  </rrc>
  <rrc rId="11533" sId="1" ref="A476:XFD476" action="insertRow">
    <undo index="2" exp="area" ref3D="1" dr="$E$1:$E$1048576" dn="Z_D9CE45CD_2A62_48B4_A1B4_30864FD70090_.wvu.Cols" sId="1"/>
    <undo index="1" exp="area" ref3D="1" dr="$A$1:$A$1048576" dn="Z_D9CE45CD_2A62_48B4_A1B4_30864FD70090_.wvu.Cols" sId="1"/>
  </rrc>
  <rrc rId="11534" sId="1" ref="A476:XFD476" action="insertRow">
    <undo index="2" exp="area" ref3D="1" dr="$E$1:$E$1048576" dn="Z_D9CE45CD_2A62_48B4_A1B4_30864FD70090_.wvu.Cols" sId="1"/>
    <undo index="1" exp="area" ref3D="1" dr="$A$1:$A$1048576" dn="Z_D9CE45CD_2A62_48B4_A1B4_30864FD70090_.wvu.Cols" sId="1"/>
  </rrc>
  <rrc rId="11535" sId="1" ref="A476:XFD476" action="insertRow">
    <undo index="2" exp="area" ref3D="1" dr="$E$1:$E$1048576" dn="Z_D9CE45CD_2A62_48B4_A1B4_30864FD70090_.wvu.Cols" sId="1"/>
    <undo index="1" exp="area" ref3D="1" dr="$A$1:$A$1048576" dn="Z_D9CE45CD_2A62_48B4_A1B4_30864FD70090_.wvu.Cols" sId="1"/>
  </rrc>
  <rm rId="11536" sheetId="1" source="A487:XFD487" destination="A476:XFD476" sourceSheetId="1">
    <undo index="0" exp="area" dr="K466:K487" r="K465" sId="1"/>
    <undo index="0" exp="area" dr="J466:J487" r="J465" sId="1"/>
    <undo index="0" exp="area" dr="I466:I487" r="I465" sId="1"/>
    <undo index="0" exp="area" dr="H466:H487" r="H465" sId="1"/>
    <undo index="0" exp="area" dr="G466:G487" r="G465" sId="1"/>
    <undo index="0" exp="area" dr="F466:F487" r="F465" sId="1"/>
    <rfmt sheetId="1" xfDxf="1" sqref="A476:XFD476" start="0" length="0">
      <dxf>
        <font>
          <sz val="9"/>
          <color auto="1"/>
          <name val="Times New Roman"/>
          <scheme val="none"/>
        </font>
        <fill>
          <patternFill patternType="solid">
            <bgColor theme="0"/>
          </patternFill>
        </fill>
      </dxf>
    </rfmt>
    <rfmt sheetId="1" sqref="A476" start="0" length="0">
      <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B476" start="0" length="0">
      <dxf>
        <font>
          <sz val="9"/>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fmt sheetId="1" sqref="C476" start="0" length="0">
      <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dxf>
    </rfmt>
    <rfmt sheetId="1" sqref="D476" start="0" length="0">
      <dxf>
        <font>
          <sz val="9"/>
          <color rgb="FFFF0000"/>
          <name val="Times New Roman"/>
          <scheme val="none"/>
        </font>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E476" start="0" length="0">
      <dxf>
        <font>
          <sz val="9"/>
          <color rgb="FFFF0000"/>
          <name val="Times New Roman"/>
          <scheme val="none"/>
        </font>
        <numFmt numFmtId="1" formatCode="0"/>
        <alignment horizontal="center" vertical="center" wrapText="1" readingOrder="0"/>
        <border outline="0">
          <left style="thin">
            <color indexed="64"/>
          </left>
          <right style="thin">
            <color indexed="64"/>
          </right>
          <top style="thin">
            <color indexed="64"/>
          </top>
          <bottom style="thin">
            <color indexed="64"/>
          </bottom>
        </border>
      </dxf>
    </rfmt>
    <rfmt sheetId="1" sqref="F476" start="0" length="0">
      <dxf>
        <numFmt numFmtId="4" formatCode="#,##0.00"/>
        <border outline="0">
          <left style="thin">
            <color indexed="64"/>
          </left>
          <right style="thin">
            <color indexed="64"/>
          </right>
          <top style="thin">
            <color indexed="64"/>
          </top>
          <bottom style="thin">
            <color indexed="64"/>
          </bottom>
        </border>
      </dxf>
    </rfmt>
    <rfmt sheetId="1" sqref="G476" start="0" length="0">
      <dxf>
        <numFmt numFmtId="4" formatCode="#,##0.00"/>
        <fill>
          <patternFill>
            <bgColor rgb="FFFFFF00"/>
          </patternFill>
        </fill>
        <border outline="0">
          <left style="thin">
            <color indexed="64"/>
          </left>
          <right style="thin">
            <color indexed="64"/>
          </right>
          <top style="thin">
            <color indexed="64"/>
          </top>
          <bottom style="thin">
            <color indexed="64"/>
          </bottom>
        </border>
      </dxf>
    </rfmt>
    <rfmt sheetId="1" sqref="H476" start="0" length="0">
      <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dxf>
    </rfmt>
    <rfmt sheetId="1" sqref="I476" start="0" length="0">
      <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dxf>
    </rfmt>
    <rfmt sheetId="1" sqref="J476" start="0" length="0">
      <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dxf>
    </rfmt>
    <rfmt sheetId="1" sqref="K476" start="0" length="0">
      <dxf>
        <font>
          <sz val="9"/>
          <color rgb="FFFF0000"/>
          <name val="Times New Roman"/>
          <scheme val="none"/>
        </font>
        <numFmt numFmtId="4" formatCode="#,##0.00"/>
        <border outline="0">
          <left style="thin">
            <color indexed="64"/>
          </left>
          <right style="thin">
            <color indexed="64"/>
          </right>
          <top style="thin">
            <color indexed="64"/>
          </top>
          <bottom style="thin">
            <color indexed="64"/>
          </bottom>
        </border>
      </dxf>
    </rfmt>
  </rm>
  <rrc rId="11537" sId="1" ref="A487:XFD487" action="deleteRow">
    <undo index="2" exp="area" ref3D="1" dr="$E$1:$E$1048576" dn="Z_D9CE45CD_2A62_48B4_A1B4_30864FD70090_.wvu.Cols" sId="1"/>
    <undo index="1" exp="area" ref3D="1" dr="$A$1:$A$1048576" dn="Z_D9CE45CD_2A62_48B4_A1B4_30864FD70090_.wvu.Cols" sId="1"/>
    <rfmt sheetId="1" xfDxf="1" sqref="A487:XFD487" start="0" length="0">
      <dxf>
        <font>
          <sz val="9"/>
          <color auto="1"/>
          <name val="Times New Roman"/>
          <scheme val="none"/>
        </font>
      </dxf>
    </rfmt>
    <rfmt sheetId="1" sqref="A487" start="0" length="0">
      <dxf>
        <alignment horizontal="center" vertical="center" wrapText="1" readingOrder="0"/>
      </dxf>
    </rfmt>
    <rfmt sheetId="1" sqref="B487" start="0" length="0">
      <dxf>
        <numFmt numFmtId="30" formatCode="@"/>
        <fill>
          <patternFill patternType="solid">
            <bgColor theme="0"/>
          </patternFill>
        </fill>
        <alignment vertical="center" readingOrder="0"/>
      </dxf>
    </rfmt>
    <rfmt sheetId="1" sqref="C487" start="0" length="0">
      <dxf>
        <alignment vertical="center" readingOrder="0"/>
      </dxf>
    </rfmt>
    <rfmt sheetId="1" sqref="D487" start="0" length="0">
      <dxf>
        <alignment vertical="center" wrapText="1" readingOrder="0"/>
      </dxf>
    </rfmt>
    <rfmt sheetId="1" sqref="E487" start="0" length="0">
      <dxf>
        <font>
          <sz val="9"/>
          <color rgb="FFFF0000"/>
          <name val="Times New Roman"/>
          <scheme val="none"/>
        </font>
        <numFmt numFmtId="30" formatCode="@"/>
        <fill>
          <patternFill patternType="solid">
            <bgColor theme="0"/>
          </patternFill>
        </fill>
        <alignment horizontal="center" vertical="top" wrapText="1" readingOrder="0"/>
      </dxf>
    </rfmt>
    <rfmt sheetId="1" sqref="F487" start="0" length="0">
      <dxf>
        <numFmt numFmtId="4" formatCode="#,##0.00"/>
        <fill>
          <patternFill patternType="solid">
            <bgColor theme="0"/>
          </patternFill>
        </fill>
      </dxf>
    </rfmt>
    <rfmt sheetId="1" sqref="G487" start="0" length="0">
      <dxf>
        <numFmt numFmtId="4" formatCode="#,##0.00"/>
        <fill>
          <patternFill patternType="solid">
            <bgColor rgb="FFFFFF00"/>
          </patternFill>
        </fill>
      </dxf>
    </rfmt>
    <rfmt sheetId="1" sqref="H487" start="0" length="0">
      <dxf>
        <numFmt numFmtId="4" formatCode="#,##0.00"/>
      </dxf>
    </rfmt>
    <rfmt sheetId="1" sqref="I487" start="0" length="0">
      <dxf>
        <numFmt numFmtId="4" formatCode="#,##0.00"/>
      </dxf>
    </rfmt>
    <rfmt sheetId="1" sqref="J487" start="0" length="0">
      <dxf>
        <numFmt numFmtId="4" formatCode="#,##0.00"/>
      </dxf>
    </rfmt>
    <rfmt sheetId="1" sqref="K487" start="0" length="0">
      <dxf>
        <numFmt numFmtId="4" formatCode="#,##0.00"/>
      </dxf>
    </rfmt>
  </rrc>
  <rcc rId="11538" sId="1">
    <nc r="B477" t="inlineStr">
      <is>
        <t>050 1 17 15020 04 0019 150</t>
      </is>
    </nc>
  </rcc>
  <rcc rId="11539" sId="1">
    <nc r="C477" t="inlineStr">
      <is>
        <t>Инициативные платежи, зачисляемые в бюджеты городских округов (Сквер Героев)</t>
      </is>
    </nc>
  </rcc>
  <rcc rId="11540" sId="1">
    <nc r="B478" t="inlineStr">
      <is>
        <t>050 1 17 15020 04 0020 150</t>
      </is>
    </nc>
  </rcc>
  <rcc rId="11541" sId="1">
    <nc r="C478" t="inlineStr">
      <is>
        <t>Инициативные платежи, зачисляемые в бюджеты городских округов (Сиреневая аллея)</t>
      </is>
    </nc>
  </rcc>
  <rcc rId="11542" sId="1">
    <nc r="B479" t="inlineStr">
      <is>
        <t>050 1 17 15020 04 0021 150</t>
      </is>
    </nc>
  </rcc>
  <rcc rId="11543" sId="1">
    <nc r="C479" t="inlineStr">
      <is>
        <t>Инициативные платежи, зачисляемые в бюджеты городских округов (Активное детство в 7 микрорайоне)</t>
      </is>
    </nc>
  </rcc>
  <rcc rId="11544" sId="1">
    <nc r="B480" t="inlineStr">
      <is>
        <t>050 1 17 15020 04 0022 150</t>
      </is>
    </nc>
  </rcc>
  <rcc rId="11545" sId="1">
    <nc r="C480" t="inlineStr">
      <is>
        <t>Инициативные платежи, зачисляемые в бюджеты городских округов (Тонус)</t>
      </is>
    </nc>
  </rcc>
  <rcc rId="11546" sId="1">
    <nc r="B481" t="inlineStr">
      <is>
        <t>050 1 17 15020 04 0023 150</t>
      </is>
    </nc>
  </rcc>
  <rcc rId="11547" sId="1">
    <nc r="C481" t="inlineStr">
      <is>
        <t>Инициативные платежи, зачисляемые в бюджеты городских округов (Собака друг человека)</t>
      </is>
    </nc>
  </rcc>
  <rcc rId="11548" sId="1">
    <nc r="B482" t="inlineStr">
      <is>
        <t>050 1 17 15020 04 0024 150</t>
      </is>
    </nc>
  </rcc>
  <rcc rId="11549" sId="1">
    <nc r="C482" t="inlineStr">
      <is>
        <t>Инициативные платежи, зачисляемые в бюджеты городских округов (Благоустройство тротуарной  зоны по улице Интернациональной в 7 микрорайоне)</t>
      </is>
    </nc>
  </rcc>
  <rcc rId="11550" sId="1">
    <nc r="B483" t="inlineStr">
      <is>
        <t>050 1 17 15020 04 0025 150</t>
      </is>
    </nc>
  </rcc>
  <rcc rId="11551" sId="1">
    <nc r="C483" t="inlineStr">
      <is>
        <t xml:space="preserve">Инициативные платежи, зачисляемые в бюджеты городских округов (Веревочный полигон "Нити-Сити") </t>
      </is>
    </nc>
  </rcc>
  <rcc rId="11552" sId="1">
    <nc r="B484" t="inlineStr">
      <is>
        <t>050 1 17 15020 04 0026 150</t>
      </is>
    </nc>
  </rcc>
  <rcc rId="11553" sId="1">
    <nc r="C484" t="inlineStr">
      <is>
        <t>Инициативные платежи, зачисляемые в бюджеты городских округов (Благоустройство школьного стадиона СШ №10)</t>
      </is>
    </nc>
  </rcc>
  <rcc rId="11554" sId="1">
    <nc r="B485" t="inlineStr">
      <is>
        <t>050 1 17 15020 04 0027 150</t>
      </is>
    </nc>
  </rcc>
  <rcc rId="11555" sId="1">
    <nc r="C485" t="inlineStr">
      <is>
        <t>Инициативные платежи, зачисляемые в бюджеты городских округов (Благоустройство "Многофункциональной баскетбольно-волейбольной площадки и зоны воркаут, а также площадки для общегимназического сбора")</t>
      </is>
    </nc>
  </rcc>
  <rcc rId="11556" sId="1">
    <nc r="B486" t="inlineStr">
      <is>
        <t>050 1 17 15020 04 0028 150</t>
      </is>
    </nc>
  </rcc>
  <rcc rId="11557" sId="1">
    <nc r="C486" t="inlineStr">
      <is>
        <t>Инициативные платежи, зачисляемые в бюджеты городских округов (Благоустройство школьного ограждения "Безопасная школа")</t>
      </is>
    </nc>
  </rcc>
  <rcc rId="11558" sId="1" numFmtId="4">
    <nc r="F477">
      <v>0</v>
    </nc>
  </rcc>
  <rcc rId="11559" sId="1" numFmtId="4">
    <nc r="G477">
      <v>0</v>
    </nc>
  </rcc>
  <rcc rId="11560" sId="1" numFmtId="4">
    <nc r="F478">
      <v>0</v>
    </nc>
  </rcc>
  <rcc rId="11561" sId="1" numFmtId="4">
    <nc r="G478">
      <v>0</v>
    </nc>
  </rcc>
  <rcc rId="11562" sId="1" numFmtId="4">
    <nc r="F479">
      <v>0</v>
    </nc>
  </rcc>
  <rcc rId="11563" sId="1" numFmtId="4">
    <nc r="G479">
      <v>0</v>
    </nc>
  </rcc>
  <rcc rId="11564" sId="1" numFmtId="4">
    <nc r="F480">
      <v>0</v>
    </nc>
  </rcc>
  <rcc rId="11565" sId="1" numFmtId="4">
    <nc r="G480">
      <v>0</v>
    </nc>
  </rcc>
  <rcc rId="11566" sId="1" numFmtId="4">
    <nc r="F481">
      <v>0</v>
    </nc>
  </rcc>
  <rcc rId="11567" sId="1" numFmtId="4">
    <nc r="G481">
      <v>0</v>
    </nc>
  </rcc>
  <rcc rId="11568" sId="1" numFmtId="4">
    <nc r="F482">
      <v>0</v>
    </nc>
  </rcc>
  <rcc rId="11569" sId="1" numFmtId="4">
    <nc r="G482">
      <v>0</v>
    </nc>
  </rcc>
  <rcc rId="11570" sId="1" numFmtId="4">
    <nc r="F483">
      <v>0</v>
    </nc>
  </rcc>
  <rcc rId="11571" sId="1" numFmtId="4">
    <nc r="G483">
      <v>0</v>
    </nc>
  </rcc>
  <rcc rId="11572" sId="1" numFmtId="4">
    <nc r="F484">
      <v>0</v>
    </nc>
  </rcc>
  <rcc rId="11573" sId="1" numFmtId="4">
    <nc r="G484">
      <v>0</v>
    </nc>
  </rcc>
  <rcc rId="11574" sId="1" numFmtId="4">
    <nc r="F485">
      <v>0</v>
    </nc>
  </rcc>
  <rcc rId="11575" sId="1" numFmtId="4">
    <nc r="G485">
      <v>0</v>
    </nc>
  </rcc>
  <rcc rId="11576" sId="1" numFmtId="4">
    <nc r="F486">
      <v>0</v>
    </nc>
  </rcc>
  <rcc rId="11577" sId="1" numFmtId="4">
    <nc r="G486">
      <v>0</v>
    </nc>
  </rcc>
  <rcc rId="11578" sId="1" numFmtId="4">
    <nc r="I477">
      <v>412</v>
    </nc>
  </rcc>
  <rcc rId="11579" sId="1" numFmtId="4">
    <nc r="I478">
      <v>376</v>
    </nc>
  </rcc>
  <rcc rId="11580" sId="1" numFmtId="4">
    <nc r="I479">
      <v>350</v>
    </nc>
  </rcc>
  <rcc rId="11581" sId="1" numFmtId="4">
    <nc r="I480">
      <v>285</v>
    </nc>
  </rcc>
  <rcc rId="11582" sId="1" numFmtId="4">
    <nc r="I481">
      <v>121.3</v>
    </nc>
  </rcc>
  <rcc rId="11583" sId="1" numFmtId="4">
    <nc r="I482">
      <v>300</v>
    </nc>
  </rcc>
  <rcc rId="11584" sId="1" numFmtId="4">
    <nc r="I483">
      <v>171.1</v>
    </nc>
  </rcc>
  <rcc rId="11585" sId="1" numFmtId="4">
    <nc r="I484">
      <v>322.69</v>
    </nc>
  </rcc>
  <rcc rId="11586" sId="1" numFmtId="4">
    <nc r="I485">
      <v>370</v>
    </nc>
  </rcc>
  <rcc rId="11587" sId="1" numFmtId="4">
    <nc r="I486">
      <v>282</v>
    </nc>
  </rcc>
  <rcc rId="11588" sId="1" numFmtId="4">
    <nc r="H477">
      <v>0</v>
    </nc>
  </rcc>
  <rcc rId="11589" sId="1" numFmtId="4">
    <nc r="H478">
      <v>0</v>
    </nc>
  </rcc>
  <rcc rId="11590" sId="1" numFmtId="4">
    <nc r="H479">
      <v>0</v>
    </nc>
  </rcc>
  <rcc rId="11591" sId="1" numFmtId="4">
    <nc r="H480">
      <v>0</v>
    </nc>
  </rcc>
  <rcc rId="11592" sId="1" numFmtId="4">
    <nc r="H481">
      <v>0</v>
    </nc>
  </rcc>
  <rcc rId="11593" sId="1" numFmtId="4">
    <nc r="H482">
      <v>0</v>
    </nc>
  </rcc>
  <rcc rId="11594" sId="1" numFmtId="4">
    <nc r="H483">
      <v>0</v>
    </nc>
  </rcc>
  <rcc rId="11595" sId="1" numFmtId="4">
    <nc r="H484">
      <v>0</v>
    </nc>
  </rcc>
  <rcc rId="11596" sId="1" numFmtId="4">
    <nc r="H485">
      <v>0</v>
    </nc>
  </rcc>
  <rcc rId="11597" sId="1" numFmtId="4">
    <nc r="H486">
      <v>0</v>
    </nc>
  </rcc>
  <rcc rId="11598" sId="1" numFmtId="4">
    <nc r="J477">
      <v>0</v>
    </nc>
  </rcc>
  <rcc rId="11599" sId="1" numFmtId="4">
    <nc r="K477">
      <v>0</v>
    </nc>
  </rcc>
  <rcc rId="11600" sId="1" numFmtId="4">
    <nc r="J478">
      <v>0</v>
    </nc>
  </rcc>
  <rcc rId="11601" sId="1" numFmtId="4">
    <nc r="K478">
      <v>0</v>
    </nc>
  </rcc>
  <rcc rId="11602" sId="1" numFmtId="4">
    <nc r="J479">
      <v>0</v>
    </nc>
  </rcc>
  <rcc rId="11603" sId="1" numFmtId="4">
    <nc r="K479">
      <v>0</v>
    </nc>
  </rcc>
  <rcc rId="11604" sId="1" numFmtId="4">
    <nc r="J480">
      <v>0</v>
    </nc>
  </rcc>
  <rcc rId="11605" sId="1" numFmtId="4">
    <nc r="K480">
      <v>0</v>
    </nc>
  </rcc>
  <rcc rId="11606" sId="1" numFmtId="4">
    <nc r="J481">
      <v>0</v>
    </nc>
  </rcc>
  <rcc rId="11607" sId="1" numFmtId="4">
    <nc r="K481">
      <v>0</v>
    </nc>
  </rcc>
  <rcc rId="11608" sId="1" numFmtId="4">
    <nc r="J482">
      <v>0</v>
    </nc>
  </rcc>
  <rcc rId="11609" sId="1" numFmtId="4">
    <nc r="K482">
      <v>0</v>
    </nc>
  </rcc>
  <rcc rId="11610" sId="1" numFmtId="4">
    <nc r="J483">
      <v>0</v>
    </nc>
  </rcc>
  <rcc rId="11611" sId="1" numFmtId="4">
    <nc r="K483">
      <v>0</v>
    </nc>
  </rcc>
  <rcc rId="11612" sId="1" numFmtId="4">
    <nc r="J484">
      <v>0</v>
    </nc>
  </rcc>
  <rcc rId="11613" sId="1" numFmtId="4">
    <nc r="K484">
      <v>0</v>
    </nc>
  </rcc>
  <rcc rId="11614" sId="1" numFmtId="4">
    <nc r="J485">
      <v>0</v>
    </nc>
  </rcc>
  <rcc rId="11615" sId="1" numFmtId="4">
    <nc r="K485">
      <v>0</v>
    </nc>
  </rcc>
  <rcc rId="11616" sId="1" numFmtId="4">
    <nc r="J486">
      <v>0</v>
    </nc>
  </rcc>
  <rcc rId="11617" sId="1" numFmtId="4">
    <nc r="K486">
      <v>0</v>
    </nc>
  </rcc>
  <rfmt sheetId="1" sqref="H472:K486" start="0" length="2147483647">
    <dxf>
      <font>
        <color auto="1"/>
      </font>
    </dxf>
  </rfmt>
  <rfmt sheetId="1" sqref="H488:H489" start="0" length="2147483647">
    <dxf>
      <font>
        <color auto="1"/>
      </font>
    </dxf>
  </rfmt>
  <rfmt sheetId="1" sqref="I488:K489" start="0" length="2147483647">
    <dxf>
      <font>
        <color auto="1"/>
      </font>
    </dxf>
  </rfmt>
  <rfmt sheetId="1" sqref="I487:I488" start="0" length="2147483647">
    <dxf>
      <font>
        <color auto="1"/>
      </font>
    </dxf>
  </rfmt>
  <rfmt sheetId="1" sqref="J487:J489" start="0" length="2147483647">
    <dxf>
      <font>
        <color auto="1"/>
      </font>
    </dxf>
  </rfmt>
  <rfmt sheetId="1" sqref="K487:K488" start="0" length="2147483647">
    <dxf>
      <font>
        <color auto="1"/>
      </font>
    </dxf>
  </rfmt>
  <rfmt sheetId="1" sqref="H525:K525" start="0" length="2147483647">
    <dxf>
      <font>
        <color auto="1"/>
      </font>
    </dxf>
  </rfmt>
  <rfmt sheetId="1" sqref="H532:K532" start="0" length="2147483647">
    <dxf>
      <font>
        <color auto="1"/>
      </font>
    </dxf>
  </rfmt>
  <rfmt sheetId="1" sqref="H536:K536" start="0" length="2147483647">
    <dxf>
      <font>
        <color auto="1"/>
      </font>
    </dxf>
  </rfmt>
  <rfmt sheetId="1" sqref="I538:K538" start="0" length="2147483647">
    <dxf>
      <font>
        <color auto="1"/>
      </font>
    </dxf>
  </rfmt>
  <rfmt sheetId="1" sqref="H540" start="0" length="2147483647">
    <dxf>
      <font>
        <color rgb="FFFF0000"/>
      </font>
    </dxf>
  </rfmt>
  <rfmt sheetId="1" sqref="H549" start="0" length="2147483647">
    <dxf>
      <font>
        <color rgb="FFFF0000"/>
      </font>
    </dxf>
  </rfmt>
  <rcc rId="11618" sId="1" numFmtId="4">
    <oc r="H541">
      <v>692.99</v>
    </oc>
    <nc r="H541">
      <v>717.62</v>
    </nc>
  </rcc>
  <rcc rId="11619" sId="1" numFmtId="4">
    <oc r="H544">
      <v>67.959999999999994</v>
    </oc>
    <nc r="H544">
      <v>114.8</v>
    </nc>
  </rcc>
  <rfmt sheetId="1" sqref="H538:H550" start="0" length="2147483647">
    <dxf>
      <font>
        <color auto="1"/>
      </font>
    </dxf>
  </rfmt>
  <rfmt sheetId="1" sqref="H487" start="0" length="2147483647">
    <dxf>
      <font>
        <color auto="1"/>
      </font>
    </dxf>
  </rfmt>
  <rcc rId="11620" sId="1" numFmtId="4">
    <oc r="I392">
      <v>0</v>
    </oc>
    <nc r="I392">
      <v>1.6</v>
    </nc>
  </rcc>
  <rcc rId="11621" sId="1" numFmtId="4">
    <oc r="J392">
      <v>0</v>
    </oc>
    <nc r="J392">
      <v>1.6</v>
    </nc>
  </rcc>
  <rcc rId="11622" sId="1" numFmtId="4">
    <oc r="K392">
      <v>0</v>
    </oc>
    <nc r="K392">
      <v>1.6</v>
    </nc>
  </rcc>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23" sId="1" numFmtId="4">
    <oc r="H416">
      <v>0</v>
    </oc>
    <nc r="H416">
      <v>2.52</v>
    </nc>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24" sId="1" numFmtId="4">
    <oc r="I32">
      <v>28798.87</v>
    </oc>
    <nc r="I32">
      <v>29408.28</v>
    </nc>
  </rcc>
  <rcc rId="11625" sId="1" numFmtId="4">
    <oc r="J32">
      <v>30257.83</v>
    </oc>
    <nc r="J32">
      <v>30198.39</v>
    </nc>
  </rcc>
  <rcc rId="11626" sId="1" numFmtId="4">
    <oc r="K32">
      <v>31590.5</v>
    </oc>
    <nc r="K32">
      <v>41127.599999999999</v>
    </nc>
  </rcc>
  <rcc rId="11627" sId="1" numFmtId="4">
    <oc r="I33">
      <v>-4361.67</v>
    </oc>
    <nc r="I33">
      <v>-2982.63</v>
    </nc>
  </rcc>
  <rcc rId="11628" sId="1" numFmtId="4">
    <oc r="J33">
      <v>-4412</v>
    </oc>
    <nc r="J33">
      <v>-2989.07</v>
    </nc>
  </rcc>
  <rcc rId="11629" sId="1" numFmtId="4">
    <oc r="K33">
      <v>-4580.1400000000003</v>
    </oc>
    <nc r="K33">
      <v>-3922.38</v>
    </nc>
  </rcc>
  <rcc rId="11630" sId="1" numFmtId="4">
    <oc r="I30">
      <v>28030.68</v>
    </oc>
    <nc r="I30">
      <v>29119.89</v>
    </nc>
  </rcc>
  <rcc rId="11631" sId="1" numFmtId="4">
    <oc r="J30">
      <v>28867.759999999998</v>
    </oc>
    <nc r="J30">
      <v>30049.99</v>
    </nc>
  </rcc>
  <rcc rId="11632" sId="1" numFmtId="4">
    <oc r="K30">
      <v>30198.27</v>
    </oc>
    <nc r="K30">
      <v>40958.79</v>
    </nc>
  </rcc>
  <rcc rId="11633" sId="1" numFmtId="4">
    <oc r="I31">
      <v>143.88</v>
    </oc>
    <nc r="I31">
      <v>131.22</v>
    </nc>
  </rcc>
  <rcc rId="11634" sId="1" numFmtId="4">
    <oc r="J31">
      <v>149.59</v>
    </oc>
    <nc r="J31">
      <v>139.34</v>
    </nc>
  </rcc>
  <rcc rId="11635" sId="1" numFmtId="4">
    <oc r="K31">
      <v>155.57</v>
    </oc>
    <nc r="K31">
      <v>189.8</v>
    </nc>
  </rcc>
  <rcv guid="{DE04992C-7D1E-4994-A00D-67B1EE7F80BF}" action="delete"/>
  <rdn rId="0" localSheetId="1" customView="1" name="Z_DE04992C_7D1E_4994_A00D_67B1EE7F80BF_.wvu.PrintTitles" hidden="1" oldHidden="1">
    <formula>свод!$6:$8</formula>
    <oldFormula>свод!$6:$8</oldFormula>
  </rdn>
  <rdn rId="0" localSheetId="1" customView="1" name="Z_DE04992C_7D1E_4994_A00D_67B1EE7F80BF_.wvu.FilterData" hidden="1" oldHidden="1">
    <formula>свод!$A$9:$EZ$575</formula>
    <oldFormula>свод!$A$9:$EZ$575</oldFormula>
  </rdn>
  <rcv guid="{DE04992C-7D1E-4994-A00D-67B1EE7F80BF}" action="add"/>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38" sId="1" numFmtId="4">
    <oc r="H12">
      <v>6364059.2999999998</v>
    </oc>
    <nc r="H12">
      <v>6366583.3300000001</v>
    </nc>
  </rcc>
  <rcc rId="11639" sId="1" numFmtId="4">
    <oc r="I12">
      <v>5570189.9800000004</v>
    </oc>
    <nc r="I12">
      <v>7473598.0599999996</v>
    </nc>
  </rcc>
  <rcc rId="11640" sId="1" numFmtId="4">
    <oc r="J12">
      <v>5418081.4699999997</v>
    </oc>
    <nc r="J12">
      <v>7289051.4800000004</v>
    </nc>
  </rcc>
  <rcc rId="11641" sId="1" numFmtId="4">
    <oc r="K12">
      <v>5640452.3600000003</v>
    </oc>
    <nc r="K12">
      <v>7471701.0800000001</v>
    </nc>
  </rcc>
  <rcc rId="11642" sId="1" numFmtId="4">
    <oc r="H14">
      <v>25452.400000000001</v>
    </oc>
    <nc r="H14">
      <v>25932.080000000002</v>
    </nc>
  </rcc>
  <rcc rId="11643" sId="1" numFmtId="4">
    <oc r="I14">
      <v>21349.61</v>
    </oc>
    <nc r="I14">
      <v>30441.13</v>
    </nc>
  </rcc>
  <rcc rId="11644" sId="1" numFmtId="4">
    <oc r="J14">
      <v>21246.74</v>
    </oc>
    <nc r="J14">
      <v>29689.439999999999</v>
    </nc>
  </rcc>
  <rcc rId="11645" sId="1" numFmtId="4">
    <oc r="K14">
      <v>21468.17</v>
    </oc>
    <nc r="K14">
      <v>30433.4</v>
    </nc>
  </rcc>
  <rfmt sheetId="1" sqref="H12:K15" start="0" length="2147483647">
    <dxf>
      <font>
        <color auto="1"/>
      </font>
    </dxf>
  </rfmt>
  <rcc rId="11646" sId="1" numFmtId="4">
    <oc r="I16">
      <v>35393.279999999999</v>
    </oc>
    <nc r="I16">
      <v>65854.95</v>
    </nc>
  </rcc>
  <rcc rId="11647" sId="1" numFmtId="4">
    <oc r="J16">
      <v>33386.519999999997</v>
    </oc>
    <nc r="J16">
      <v>64228.77</v>
    </nc>
  </rcc>
  <rcc rId="11648" sId="1" numFmtId="4">
    <oc r="K16">
      <v>33700.75</v>
    </oc>
    <nc r="K16">
      <v>65838.23</v>
    </nc>
  </rcc>
  <rfmt sheetId="1" sqref="H16:K17" start="0" length="2147483647">
    <dxf>
      <font>
        <color auto="1"/>
      </font>
    </dxf>
  </rfmt>
  <rcc rId="11649" sId="1" numFmtId="4">
    <oc r="H18">
      <v>330816.84000000003</v>
    </oc>
    <nc r="H18">
      <v>442679.15</v>
    </nc>
  </rcc>
  <rcc rId="11650" sId="1" numFmtId="4">
    <oc r="I18">
      <v>277863.17</v>
    </oc>
    <nc r="I18">
      <v>519651.73</v>
    </nc>
  </rcc>
  <rcc rId="11651" sId="1" numFmtId="4">
    <oc r="J18">
      <v>268661.33</v>
    </oc>
    <nc r="J18">
      <v>506819.9</v>
    </nc>
  </rcc>
  <rcc rId="11652" sId="1" numFmtId="4">
    <oc r="K18">
      <v>277969.65999999997</v>
    </oc>
    <nc r="K18">
      <v>519519.83</v>
    </nc>
  </rcc>
  <rfmt sheetId="1" sqref="H18:K19" start="0" length="2147483647">
    <dxf>
      <font>
        <color auto="1"/>
      </font>
    </dxf>
  </rfmt>
  <rcc rId="11653" sId="1" numFmtId="4">
    <oc r="H21">
      <v>295400</v>
    </oc>
    <nc r="H21">
      <v>248287.56</v>
    </nc>
  </rcc>
  <rcc rId="11654" sId="1" numFmtId="4">
    <oc r="I21">
      <v>243091.56</v>
    </oc>
    <nc r="I21">
      <v>291525.02</v>
    </nc>
  </rcc>
  <rcc rId="11655" sId="1" numFmtId="4">
    <oc r="J21">
      <v>229307.14</v>
    </oc>
    <nc r="J21">
      <v>284266.19</v>
    </nc>
  </rcc>
  <rcc rId="11656" sId="1" numFmtId="4">
    <oc r="K21">
      <v>231510.39</v>
    </oc>
    <nc r="K21">
      <v>291409.81</v>
    </nc>
  </rcc>
  <rfmt sheetId="1" sqref="H20:K22" start="0" length="2147483647">
    <dxf>
      <font>
        <color auto="1"/>
      </font>
    </dxf>
  </rfmt>
  <rcc rId="11657" sId="1" numFmtId="4">
    <oc r="H25">
      <v>101693</v>
    </oc>
    <nc r="H25">
      <v>96724.95</v>
    </nc>
  </rcc>
  <rcc rId="11658" sId="1" numFmtId="4">
    <oc r="I25">
      <v>83763.38</v>
    </oc>
    <nc r="I25">
      <v>113541.84</v>
    </nc>
  </rcc>
  <rcc rId="11659" sId="1" numFmtId="4">
    <oc r="J25">
      <v>79014.080000000002</v>
    </oc>
    <nc r="J25">
      <v>110739.64</v>
    </nc>
  </rcc>
  <rcc rId="11660" sId="1" numFmtId="4">
    <oc r="K25">
      <v>79757.75</v>
    </oc>
    <nc r="K25">
      <v>113514.55</v>
    </nc>
  </rcc>
  <rfmt sheetId="1" sqref="H23:K25" start="0" length="2147483647">
    <dxf>
      <font>
        <color auto="1"/>
      </font>
    </dxf>
  </rfmt>
  <rfmt sheetId="1" sqref="H26:K26" start="0" length="2147483647">
    <dxf>
      <font>
        <color auto="1"/>
      </font>
    </dxf>
  </rfmt>
  <rcc rId="11661" sId="1" numFmtId="4">
    <oc r="H27">
      <v>203127.29</v>
    </oc>
    <nc r="H27">
      <v>313192.24</v>
    </nc>
  </rcc>
  <rcc rId="11662" sId="1" numFmtId="4">
    <oc r="J27">
      <v>158142.85999999999</v>
    </oc>
    <nc r="J27">
      <v>358576.01</v>
    </nc>
  </rcc>
  <rcc rId="11663" sId="1" numFmtId="4">
    <oc r="K27">
      <v>159662.34</v>
    </oc>
    <nc r="K27">
      <v>367587.04</v>
    </nc>
  </rcc>
  <rfmt sheetId="1" sqref="H27:K28" start="0" length="2147483647">
    <dxf>
      <font>
        <color auto="1"/>
      </font>
    </dxf>
  </rfmt>
  <rcc rId="11664" sId="1" numFmtId="4">
    <oc r="H16">
      <v>43191.8</v>
    </oc>
    <nc r="H16">
      <v>56100.29</v>
    </nc>
  </rcc>
  <rcc rId="11665" sId="1" numFmtId="4">
    <oc r="I27">
      <v>167649.35</v>
    </oc>
    <nc r="I27">
      <v>367732.37</v>
    </nc>
  </rcc>
  <rfmt sheetId="1" sqref="A11:XFD11" start="0" length="2147483647">
    <dxf>
      <font>
        <color auto="1"/>
      </font>
    </dxf>
  </rfmt>
  <rfmt sheetId="1" sqref="A12:XFD28" start="0" length="2147483647">
    <dxf>
      <font>
        <color auto="1"/>
      </font>
    </dxf>
  </rfmt>
  <rfmt sheetId="1" sqref="A29:XFD29" start="0" length="2147483647">
    <dxf>
      <font>
        <color auto="1"/>
      </font>
    </dxf>
  </rfmt>
  <rfmt sheetId="1" sqref="A34:XFD54" start="0" length="2147483647">
    <dxf>
      <font>
        <color auto="1"/>
      </font>
    </dxf>
  </rfmt>
  <rfmt sheetId="1" sqref="A55:XFD65" start="0" length="2147483647">
    <dxf>
      <font>
        <color auto="1"/>
      </font>
    </dxf>
  </rfmt>
  <rfmt sheetId="1" sqref="A66:XFD72" start="0" length="2147483647">
    <dxf>
      <font>
        <color auto="1"/>
      </font>
    </dxf>
  </rfmt>
  <rfmt sheetId="1" sqref="A73:XFD77" start="0" length="2147483647">
    <dxf>
      <font>
        <color auto="1"/>
      </font>
    </dxf>
  </rfmt>
  <rfmt sheetId="1" sqref="A135:XFD135" start="0" length="2147483647">
    <dxf>
      <font>
        <color auto="1"/>
      </font>
    </dxf>
  </rfmt>
  <rfmt sheetId="1" sqref="A465:XFD465" start="0" length="2147483647">
    <dxf>
      <font>
        <color auto="1"/>
      </font>
    </dxf>
  </rfmt>
  <rcc rId="11666" sId="1">
    <nc r="D477" t="inlineStr">
      <is>
        <t>департамент финансов 
администрации города Нижневартовска</t>
      </is>
    </nc>
  </rcc>
  <rcc rId="11667" sId="1">
    <nc r="D478" t="inlineStr">
      <is>
        <t>департамент финансов 
администрации города Нижневартовска</t>
      </is>
    </nc>
  </rcc>
  <rcc rId="11668" sId="1">
    <nc r="D479" t="inlineStr">
      <is>
        <t>департамент финансов 
администрации города Нижневартовска</t>
      </is>
    </nc>
  </rcc>
  <rcc rId="11669" sId="1">
    <nc r="D480" t="inlineStr">
      <is>
        <t>департамент финансов 
администрации города Нижневартовска</t>
      </is>
    </nc>
  </rcc>
  <rcc rId="11670" sId="1">
    <nc r="D481" t="inlineStr">
      <is>
        <t>департамент финансов 
администрации города Нижневартовска</t>
      </is>
    </nc>
  </rcc>
  <rcc rId="11671" sId="1">
    <nc r="D482" t="inlineStr">
      <is>
        <t>департамент финансов 
администрации города Нижневартовска</t>
      </is>
    </nc>
  </rcc>
  <rcc rId="11672" sId="1">
    <nc r="D483" t="inlineStr">
      <is>
        <t>департамент финансов 
администрации города Нижневартовска</t>
      </is>
    </nc>
  </rcc>
  <rcc rId="11673" sId="1">
    <nc r="D484" t="inlineStr">
      <is>
        <t>департамент финансов 
администрации города Нижневартовска</t>
      </is>
    </nc>
  </rcc>
  <rcc rId="11674" sId="1">
    <nc r="D485" t="inlineStr">
      <is>
        <t>департамент финансов 
администрации города Нижневартовска</t>
      </is>
    </nc>
  </rcc>
  <rcc rId="11675" sId="1">
    <nc r="D486" t="inlineStr">
      <is>
        <t>департамент финансов 
администрации города Нижневартовска</t>
      </is>
    </nc>
  </rcc>
  <rfmt sheetId="1" sqref="A472:XFD486" start="0" length="2147483647">
    <dxf>
      <font>
        <color auto="1"/>
      </font>
    </dxf>
  </rfmt>
  <rrc rId="11676" sId="1" eol="1" ref="A576:XFD576" action="insertRow">
    <undo index="2" exp="area" ref3D="1" dr="$E$1:$E$1048576" dn="Z_D9CE45CD_2A62_48B4_A1B4_30864FD70090_.wvu.Cols" sId="1"/>
    <undo index="1" exp="area" ref3D="1" dr="$A$1:$A$1048576" dn="Z_D9CE45CD_2A62_48B4_A1B4_30864FD70090_.wvu.Cols" sId="1"/>
  </rrc>
  <rcc rId="11677" sId="1">
    <nc r="I576">
      <f>I575-28923115.8</f>
    </nc>
  </rcc>
  <rcc rId="11678" sId="1">
    <nc r="J576">
      <f>J575-27742821.28</f>
    </nc>
  </rcc>
  <rcc rId="11679" sId="1">
    <nc r="K576">
      <f>K575-27101379.29</f>
    </nc>
  </rcc>
  <rfmt sheetId="1" sqref="H576:K576" start="0" length="2147483647">
    <dxf>
      <font/>
    </dxf>
  </rfmt>
  <rfmt sheetId="1" sqref="H576:K576" start="0" length="2147483647">
    <dxf>
      <font>
        <color rgb="FFFF0000"/>
      </font>
    </dxf>
  </rfmt>
  <rcc rId="11680" sId="1">
    <nc r="H576">
      <f>H575-30997330.18</f>
    </nc>
  </rcc>
  <rfmt sheetId="1" sqref="A10:XFD10" start="0" length="2147483647">
    <dxf>
      <font>
        <color auto="1"/>
      </font>
    </dxf>
  </rfmt>
  <rfmt sheetId="1" sqref="A81:XFD81" start="0" length="2147483647">
    <dxf>
      <font>
        <color auto="1"/>
      </font>
    </dxf>
  </rfmt>
  <rfmt sheetId="1" sqref="A100:XFD100" start="0" length="2147483647">
    <dxf>
      <font>
        <color auto="1"/>
      </font>
    </dxf>
  </rfmt>
  <rfmt sheetId="1" sqref="A112:XFD112" start="0" length="2147483647">
    <dxf>
      <font>
        <color auto="1"/>
      </font>
    </dxf>
  </rfmt>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81" sId="1" numFmtId="4">
    <oc r="H175">
      <v>16.600000000000001</v>
    </oc>
    <nc r="H175">
      <v>0</v>
    </nc>
  </rcc>
  <rcc rId="11682" sId="1" numFmtId="4">
    <oc r="I175">
      <v>16.600000000000001</v>
    </oc>
    <nc r="I175">
      <v>0</v>
    </nc>
  </rcc>
  <rcc rId="11683" sId="1" numFmtId="4">
    <oc r="J175">
      <v>16.600000000000001</v>
    </oc>
    <nc r="J175">
      <v>0</v>
    </nc>
  </rcc>
  <rcc rId="11684" sId="1" numFmtId="4">
    <oc r="K175">
      <v>16.600000000000001</v>
    </oc>
    <nc r="K175">
      <v>0</v>
    </nc>
  </rcc>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75:XFD575" start="0" length="2147483647">
    <dxf>
      <font>
        <color auto="1"/>
      </font>
    </dxf>
  </rfmt>
  <rfmt sheetId="1" sqref="A150:XFD150" start="0" length="2147483647">
    <dxf>
      <font>
        <color auto="1"/>
      </font>
    </dxf>
  </rfmt>
  <rfmt sheetId="1" xfDxf="1" sqref="C181" start="0" length="0">
    <dxf>
      <font>
        <sz val="9"/>
        <color auto="1"/>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dxf>
  </rfmt>
  <rfmt sheetId="1" xfDxf="1" sqref="C380" start="0" length="0">
    <dxf>
      <font>
        <sz val="9"/>
        <color auto="1"/>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dxf>
  </rfmt>
  <rrc rId="11685" sId="1" ref="A532:XFD535" action="insertRow">
    <undo index="2" exp="area" ref3D="1" dr="$E$1:$E$1048576" dn="Z_D9CE45CD_2A62_48B4_A1B4_30864FD70090_.wvu.Cols" sId="1"/>
    <undo index="1" exp="area" ref3D="1" dr="$A$1:$A$1048576" dn="Z_D9CE45CD_2A62_48B4_A1B4_30864FD70090_.wvu.Cols" sId="1"/>
  </rrc>
  <rcc rId="11686" sId="1" odxf="1" dxf="1">
    <nc r="A532" t="inlineStr">
      <is>
        <t>Безвозмездные поступления</t>
      </is>
    </nc>
    <odxf>
      <font>
        <sz val="9"/>
        <name val="Times New Roman"/>
        <scheme val="none"/>
      </font>
    </odxf>
    <ndxf>
      <font>
        <sz val="9"/>
        <color rgb="FFFF0000"/>
        <name val="Times New Roman"/>
        <scheme val="none"/>
      </font>
    </ndxf>
  </rcc>
  <rfmt sheetId="1" sqref="B532" start="0" length="0">
    <dxf>
      <font>
        <b/>
        <sz val="9"/>
        <color rgb="FFFF0000"/>
        <name val="Times New Roman"/>
        <scheme val="none"/>
      </font>
    </dxf>
  </rfmt>
  <rfmt sheetId="1" sqref="C532" start="0" length="0">
    <dxf>
      <font>
        <b/>
        <sz val="9"/>
        <color rgb="FFFF0000"/>
        <name val="Times New Roman"/>
        <scheme val="none"/>
      </font>
      <numFmt numFmtId="2" formatCode="0.00"/>
    </dxf>
  </rfmt>
  <rfmt sheetId="1" sqref="D532" start="0" length="0">
    <dxf>
      <font>
        <sz val="9"/>
        <color rgb="FFFF0000"/>
        <name val="Times New Roman"/>
        <scheme val="none"/>
      </font>
      <alignment horizontal="general" readingOrder="0"/>
    </dxf>
  </rfmt>
  <rcc rId="11687" sId="1">
    <nc r="E532">
      <f>E527+1</f>
    </nc>
  </rcc>
  <rfmt sheetId="1" sqref="F532" start="0" length="0">
    <dxf>
      <font>
        <b/>
        <sz val="9"/>
        <color auto="1"/>
        <name val="Times New Roman"/>
        <scheme val="none"/>
      </font>
    </dxf>
  </rfmt>
  <rfmt sheetId="1" sqref="G532" start="0" length="0">
    <dxf>
      <font>
        <b/>
        <sz val="9"/>
        <color auto="1"/>
        <name val="Times New Roman"/>
        <scheme val="none"/>
      </font>
    </dxf>
  </rfmt>
  <rfmt sheetId="1" sqref="H532" start="0" length="0">
    <dxf>
      <font>
        <b/>
        <sz val="9"/>
        <color auto="1"/>
        <name val="Times New Roman"/>
        <scheme val="none"/>
      </font>
    </dxf>
  </rfmt>
  <rfmt sheetId="1" sqref="I532" start="0" length="0">
    <dxf>
      <font>
        <b/>
        <sz val="9"/>
        <color auto="1"/>
        <name val="Times New Roman"/>
        <scheme val="none"/>
      </font>
    </dxf>
  </rfmt>
  <rfmt sheetId="1" sqref="J532" start="0" length="0">
    <dxf>
      <font>
        <b/>
        <sz val="9"/>
        <color auto="1"/>
        <name val="Times New Roman"/>
        <scheme val="none"/>
      </font>
    </dxf>
  </rfmt>
  <rfmt sheetId="1" sqref="K532" start="0" length="0">
    <dxf>
      <font>
        <b/>
        <sz val="9"/>
        <color auto="1"/>
        <name val="Times New Roman"/>
        <scheme val="none"/>
      </font>
    </dxf>
  </rfmt>
  <rfmt sheetId="1" sqref="L532" start="0" length="0">
    <dxf>
      <font>
        <sz val="9"/>
        <color auto="1"/>
        <name val="Times New Roman"/>
        <scheme val="none"/>
      </font>
    </dxf>
  </rfmt>
  <rfmt sheetId="1" sqref="M532" start="0" length="0">
    <dxf>
      <font>
        <sz val="9"/>
        <color auto="1"/>
        <name val="Times New Roman"/>
        <scheme val="none"/>
      </font>
    </dxf>
  </rfmt>
  <rfmt sheetId="1" sqref="N532" start="0" length="0">
    <dxf>
      <font>
        <sz val="9"/>
        <color auto="1"/>
        <name val="Times New Roman"/>
        <scheme val="none"/>
      </font>
    </dxf>
  </rfmt>
  <rfmt sheetId="1" sqref="O532" start="0" length="0">
    <dxf>
      <font>
        <sz val="9"/>
        <color auto="1"/>
        <name val="Times New Roman"/>
        <scheme val="none"/>
      </font>
    </dxf>
  </rfmt>
  <rfmt sheetId="1" sqref="P532" start="0" length="0">
    <dxf>
      <font>
        <sz val="9"/>
        <color auto="1"/>
        <name val="Times New Roman"/>
        <scheme val="none"/>
      </font>
    </dxf>
  </rfmt>
  <rfmt sheetId="1" sqref="Q532" start="0" length="0">
    <dxf>
      <font>
        <sz val="9"/>
        <color auto="1"/>
        <name val="Times New Roman"/>
        <scheme val="none"/>
      </font>
    </dxf>
  </rfmt>
  <rfmt sheetId="1" sqref="R532" start="0" length="0">
    <dxf>
      <font>
        <sz val="9"/>
        <color auto="1"/>
        <name val="Times New Roman"/>
        <scheme val="none"/>
      </font>
    </dxf>
  </rfmt>
  <rfmt sheetId="1" sqref="S532" start="0" length="0">
    <dxf>
      <font>
        <sz val="9"/>
        <color auto="1"/>
        <name val="Times New Roman"/>
        <scheme val="none"/>
      </font>
    </dxf>
  </rfmt>
  <rfmt sheetId="1" sqref="T532" start="0" length="0">
    <dxf>
      <font>
        <sz val="9"/>
        <color auto="1"/>
        <name val="Times New Roman"/>
        <scheme val="none"/>
      </font>
    </dxf>
  </rfmt>
  <rfmt sheetId="1" sqref="U532" start="0" length="0">
    <dxf>
      <font>
        <sz val="9"/>
        <color auto="1"/>
        <name val="Times New Roman"/>
        <scheme val="none"/>
      </font>
    </dxf>
  </rfmt>
  <rfmt sheetId="1" sqref="V532" start="0" length="0">
    <dxf>
      <font>
        <sz val="9"/>
        <color auto="1"/>
        <name val="Times New Roman"/>
        <scheme val="none"/>
      </font>
    </dxf>
  </rfmt>
  <rfmt sheetId="1" sqref="W532" start="0" length="0">
    <dxf>
      <font>
        <sz val="9"/>
        <color auto="1"/>
        <name val="Times New Roman"/>
        <scheme val="none"/>
      </font>
    </dxf>
  </rfmt>
  <rfmt sheetId="1" sqref="X532" start="0" length="0">
    <dxf>
      <font>
        <sz val="9"/>
        <color auto="1"/>
        <name val="Times New Roman"/>
        <scheme val="none"/>
      </font>
    </dxf>
  </rfmt>
  <rfmt sheetId="1" sqref="Y532" start="0" length="0">
    <dxf>
      <font>
        <sz val="9"/>
        <color auto="1"/>
        <name val="Times New Roman"/>
        <scheme val="none"/>
      </font>
    </dxf>
  </rfmt>
  <rfmt sheetId="1" sqref="Z532" start="0" length="0">
    <dxf>
      <font>
        <sz val="9"/>
        <color auto="1"/>
        <name val="Times New Roman"/>
        <scheme val="none"/>
      </font>
    </dxf>
  </rfmt>
  <rfmt sheetId="1" sqref="AA532" start="0" length="0">
    <dxf>
      <font>
        <sz val="9"/>
        <color auto="1"/>
        <name val="Times New Roman"/>
        <scheme val="none"/>
      </font>
    </dxf>
  </rfmt>
  <rfmt sheetId="1" sqref="AB532" start="0" length="0">
    <dxf>
      <font>
        <sz val="9"/>
        <color auto="1"/>
        <name val="Times New Roman"/>
        <scheme val="none"/>
      </font>
    </dxf>
  </rfmt>
  <rfmt sheetId="1" sqref="AC532" start="0" length="0">
    <dxf>
      <font>
        <sz val="9"/>
        <color auto="1"/>
        <name val="Times New Roman"/>
        <scheme val="none"/>
      </font>
    </dxf>
  </rfmt>
  <rfmt sheetId="1" sqref="AD532" start="0" length="0">
    <dxf>
      <font>
        <sz val="9"/>
        <color auto="1"/>
        <name val="Times New Roman"/>
        <scheme val="none"/>
      </font>
    </dxf>
  </rfmt>
  <rfmt sheetId="1" sqref="AE532" start="0" length="0">
    <dxf>
      <font>
        <sz val="9"/>
        <color auto="1"/>
        <name val="Times New Roman"/>
        <scheme val="none"/>
      </font>
    </dxf>
  </rfmt>
  <rfmt sheetId="1" sqref="AF532" start="0" length="0">
    <dxf>
      <font>
        <sz val="9"/>
        <color auto="1"/>
        <name val="Times New Roman"/>
        <scheme val="none"/>
      </font>
    </dxf>
  </rfmt>
  <rfmt sheetId="1" sqref="AG532" start="0" length="0">
    <dxf>
      <font>
        <sz val="9"/>
        <color auto="1"/>
        <name val="Times New Roman"/>
        <scheme val="none"/>
      </font>
    </dxf>
  </rfmt>
  <rfmt sheetId="1" sqref="AH532" start="0" length="0">
    <dxf>
      <font>
        <sz val="9"/>
        <color auto="1"/>
        <name val="Times New Roman"/>
        <scheme val="none"/>
      </font>
    </dxf>
  </rfmt>
  <rfmt sheetId="1" sqref="AI532" start="0" length="0">
    <dxf>
      <font>
        <sz val="9"/>
        <color auto="1"/>
        <name val="Times New Roman"/>
        <scheme val="none"/>
      </font>
    </dxf>
  </rfmt>
  <rfmt sheetId="1" sqref="AJ532" start="0" length="0">
    <dxf>
      <font>
        <sz val="9"/>
        <color auto="1"/>
        <name val="Times New Roman"/>
        <scheme val="none"/>
      </font>
    </dxf>
  </rfmt>
  <rfmt sheetId="1" sqref="AK532" start="0" length="0">
    <dxf>
      <font>
        <sz val="9"/>
        <color auto="1"/>
        <name val="Times New Roman"/>
        <scheme val="none"/>
      </font>
    </dxf>
  </rfmt>
  <rfmt sheetId="1" sqref="AL532" start="0" length="0">
    <dxf>
      <font>
        <sz val="9"/>
        <color auto="1"/>
        <name val="Times New Roman"/>
        <scheme val="none"/>
      </font>
    </dxf>
  </rfmt>
  <rfmt sheetId="1" sqref="AM532" start="0" length="0">
    <dxf>
      <font>
        <sz val="9"/>
        <color auto="1"/>
        <name val="Times New Roman"/>
        <scheme val="none"/>
      </font>
    </dxf>
  </rfmt>
  <rfmt sheetId="1" sqref="AN532" start="0" length="0">
    <dxf>
      <font>
        <sz val="9"/>
        <color auto="1"/>
        <name val="Times New Roman"/>
        <scheme val="none"/>
      </font>
    </dxf>
  </rfmt>
  <rfmt sheetId="1" sqref="AO532" start="0" length="0">
    <dxf>
      <font>
        <sz val="9"/>
        <color auto="1"/>
        <name val="Times New Roman"/>
        <scheme val="none"/>
      </font>
    </dxf>
  </rfmt>
  <rfmt sheetId="1" sqref="AP532" start="0" length="0">
    <dxf>
      <font>
        <sz val="9"/>
        <color auto="1"/>
        <name val="Times New Roman"/>
        <scheme val="none"/>
      </font>
    </dxf>
  </rfmt>
  <rfmt sheetId="1" sqref="AQ532" start="0" length="0">
    <dxf>
      <font>
        <sz val="9"/>
        <color auto="1"/>
        <name val="Times New Roman"/>
        <scheme val="none"/>
      </font>
    </dxf>
  </rfmt>
  <rfmt sheetId="1" sqref="AR532" start="0" length="0">
    <dxf>
      <font>
        <sz val="9"/>
        <color auto="1"/>
        <name val="Times New Roman"/>
        <scheme val="none"/>
      </font>
    </dxf>
  </rfmt>
  <rfmt sheetId="1" sqref="AS532" start="0" length="0">
    <dxf>
      <font>
        <sz val="9"/>
        <color auto="1"/>
        <name val="Times New Roman"/>
        <scheme val="none"/>
      </font>
    </dxf>
  </rfmt>
  <rfmt sheetId="1" sqref="AT532" start="0" length="0">
    <dxf>
      <font>
        <sz val="9"/>
        <color auto="1"/>
        <name val="Times New Roman"/>
        <scheme val="none"/>
      </font>
    </dxf>
  </rfmt>
  <rfmt sheetId="1" sqref="AU532" start="0" length="0">
    <dxf>
      <font>
        <sz val="9"/>
        <color auto="1"/>
        <name val="Times New Roman"/>
        <scheme val="none"/>
      </font>
    </dxf>
  </rfmt>
  <rfmt sheetId="1" sqref="AV532" start="0" length="0">
    <dxf>
      <font>
        <sz val="9"/>
        <color auto="1"/>
        <name val="Times New Roman"/>
        <scheme val="none"/>
      </font>
    </dxf>
  </rfmt>
  <rfmt sheetId="1" sqref="AW532" start="0" length="0">
    <dxf>
      <font>
        <sz val="9"/>
        <color auto="1"/>
        <name val="Times New Roman"/>
        <scheme val="none"/>
      </font>
    </dxf>
  </rfmt>
  <rfmt sheetId="1" sqref="AX532" start="0" length="0">
    <dxf>
      <font>
        <sz val="9"/>
        <color auto="1"/>
        <name val="Times New Roman"/>
        <scheme val="none"/>
      </font>
    </dxf>
  </rfmt>
  <rfmt sheetId="1" sqref="AY532" start="0" length="0">
    <dxf>
      <font>
        <sz val="9"/>
        <color auto="1"/>
        <name val="Times New Roman"/>
        <scheme val="none"/>
      </font>
    </dxf>
  </rfmt>
  <rfmt sheetId="1" sqref="AZ532" start="0" length="0">
    <dxf>
      <font>
        <sz val="9"/>
        <color auto="1"/>
        <name val="Times New Roman"/>
        <scheme val="none"/>
      </font>
    </dxf>
  </rfmt>
  <rfmt sheetId="1" sqref="BA532" start="0" length="0">
    <dxf>
      <font>
        <sz val="9"/>
        <color auto="1"/>
        <name val="Times New Roman"/>
        <scheme val="none"/>
      </font>
    </dxf>
  </rfmt>
  <rfmt sheetId="1" sqref="BB532" start="0" length="0">
    <dxf>
      <font>
        <sz val="9"/>
        <color auto="1"/>
        <name val="Times New Roman"/>
        <scheme val="none"/>
      </font>
    </dxf>
  </rfmt>
  <rfmt sheetId="1" sqref="BC532" start="0" length="0">
    <dxf>
      <font>
        <sz val="9"/>
        <color auto="1"/>
        <name val="Times New Roman"/>
        <scheme val="none"/>
      </font>
    </dxf>
  </rfmt>
  <rfmt sheetId="1" sqref="BD532" start="0" length="0">
    <dxf>
      <font>
        <sz val="9"/>
        <color auto="1"/>
        <name val="Times New Roman"/>
        <scheme val="none"/>
      </font>
    </dxf>
  </rfmt>
  <rfmt sheetId="1" sqref="BE532" start="0" length="0">
    <dxf>
      <font>
        <sz val="9"/>
        <color auto="1"/>
        <name val="Times New Roman"/>
        <scheme val="none"/>
      </font>
    </dxf>
  </rfmt>
  <rfmt sheetId="1" sqref="BF532" start="0" length="0">
    <dxf>
      <font>
        <sz val="9"/>
        <color auto="1"/>
        <name val="Times New Roman"/>
        <scheme val="none"/>
      </font>
    </dxf>
  </rfmt>
  <rfmt sheetId="1" sqref="BG532" start="0" length="0">
    <dxf>
      <font>
        <sz val="9"/>
        <color auto="1"/>
        <name val="Times New Roman"/>
        <scheme val="none"/>
      </font>
    </dxf>
  </rfmt>
  <rfmt sheetId="1" sqref="BH532" start="0" length="0">
    <dxf>
      <font>
        <sz val="9"/>
        <color auto="1"/>
        <name val="Times New Roman"/>
        <scheme val="none"/>
      </font>
    </dxf>
  </rfmt>
  <rfmt sheetId="1" sqref="BI532" start="0" length="0">
    <dxf>
      <font>
        <sz val="9"/>
        <color auto="1"/>
        <name val="Times New Roman"/>
        <scheme val="none"/>
      </font>
    </dxf>
  </rfmt>
  <rfmt sheetId="1" sqref="BJ532" start="0" length="0">
    <dxf>
      <font>
        <sz val="9"/>
        <color auto="1"/>
        <name val="Times New Roman"/>
        <scheme val="none"/>
      </font>
    </dxf>
  </rfmt>
  <rfmt sheetId="1" sqref="BK532" start="0" length="0">
    <dxf>
      <font>
        <sz val="9"/>
        <color auto="1"/>
        <name val="Times New Roman"/>
        <scheme val="none"/>
      </font>
    </dxf>
  </rfmt>
  <rfmt sheetId="1" sqref="BL532" start="0" length="0">
    <dxf>
      <font>
        <sz val="9"/>
        <color auto="1"/>
        <name val="Times New Roman"/>
        <scheme val="none"/>
      </font>
    </dxf>
  </rfmt>
  <rfmt sheetId="1" sqref="BM532" start="0" length="0">
    <dxf>
      <font>
        <sz val="9"/>
        <color auto="1"/>
        <name val="Times New Roman"/>
        <scheme val="none"/>
      </font>
    </dxf>
  </rfmt>
  <rfmt sheetId="1" sqref="BN532" start="0" length="0">
    <dxf>
      <font>
        <sz val="9"/>
        <color auto="1"/>
        <name val="Times New Roman"/>
        <scheme val="none"/>
      </font>
    </dxf>
  </rfmt>
  <rfmt sheetId="1" sqref="BO532" start="0" length="0">
    <dxf>
      <font>
        <sz val="9"/>
        <color auto="1"/>
        <name val="Times New Roman"/>
        <scheme val="none"/>
      </font>
    </dxf>
  </rfmt>
  <rfmt sheetId="1" sqref="BP532" start="0" length="0">
    <dxf>
      <font>
        <sz val="9"/>
        <color auto="1"/>
        <name val="Times New Roman"/>
        <scheme val="none"/>
      </font>
    </dxf>
  </rfmt>
  <rfmt sheetId="1" sqref="BQ532" start="0" length="0">
    <dxf>
      <font>
        <sz val="9"/>
        <color auto="1"/>
        <name val="Times New Roman"/>
        <scheme val="none"/>
      </font>
    </dxf>
  </rfmt>
  <rfmt sheetId="1" sqref="BR532" start="0" length="0">
    <dxf>
      <font>
        <sz val="9"/>
        <color auto="1"/>
        <name val="Times New Roman"/>
        <scheme val="none"/>
      </font>
    </dxf>
  </rfmt>
  <rfmt sheetId="1" sqref="BS532" start="0" length="0">
    <dxf>
      <font>
        <sz val="9"/>
        <color auto="1"/>
        <name val="Times New Roman"/>
        <scheme val="none"/>
      </font>
    </dxf>
  </rfmt>
  <rfmt sheetId="1" sqref="BT532" start="0" length="0">
    <dxf>
      <font>
        <sz val="9"/>
        <color auto="1"/>
        <name val="Times New Roman"/>
        <scheme val="none"/>
      </font>
    </dxf>
  </rfmt>
  <rfmt sheetId="1" sqref="BU532" start="0" length="0">
    <dxf>
      <font>
        <sz val="9"/>
        <color auto="1"/>
        <name val="Times New Roman"/>
        <scheme val="none"/>
      </font>
    </dxf>
  </rfmt>
  <rfmt sheetId="1" sqref="BV532" start="0" length="0">
    <dxf>
      <font>
        <sz val="9"/>
        <color auto="1"/>
        <name val="Times New Roman"/>
        <scheme val="none"/>
      </font>
    </dxf>
  </rfmt>
  <rfmt sheetId="1" sqref="BW532" start="0" length="0">
    <dxf>
      <font>
        <sz val="9"/>
        <color auto="1"/>
        <name val="Times New Roman"/>
        <scheme val="none"/>
      </font>
    </dxf>
  </rfmt>
  <rfmt sheetId="1" sqref="BX532" start="0" length="0">
    <dxf>
      <font>
        <sz val="9"/>
        <color auto="1"/>
        <name val="Times New Roman"/>
        <scheme val="none"/>
      </font>
    </dxf>
  </rfmt>
  <rfmt sheetId="1" sqref="BY532" start="0" length="0">
    <dxf>
      <font>
        <sz val="9"/>
        <color auto="1"/>
        <name val="Times New Roman"/>
        <scheme val="none"/>
      </font>
    </dxf>
  </rfmt>
  <rfmt sheetId="1" sqref="BZ532" start="0" length="0">
    <dxf>
      <font>
        <sz val="9"/>
        <color auto="1"/>
        <name val="Times New Roman"/>
        <scheme val="none"/>
      </font>
    </dxf>
  </rfmt>
  <rfmt sheetId="1" sqref="CA532" start="0" length="0">
    <dxf>
      <font>
        <sz val="9"/>
        <color auto="1"/>
        <name val="Times New Roman"/>
        <scheme val="none"/>
      </font>
    </dxf>
  </rfmt>
  <rfmt sheetId="1" sqref="CB532" start="0" length="0">
    <dxf>
      <font>
        <sz val="9"/>
        <color auto="1"/>
        <name val="Times New Roman"/>
        <scheme val="none"/>
      </font>
    </dxf>
  </rfmt>
  <rfmt sheetId="1" sqref="CC532" start="0" length="0">
    <dxf>
      <font>
        <sz val="9"/>
        <color auto="1"/>
        <name val="Times New Roman"/>
        <scheme val="none"/>
      </font>
    </dxf>
  </rfmt>
  <rfmt sheetId="1" sqref="CD532" start="0" length="0">
    <dxf>
      <font>
        <sz val="9"/>
        <color auto="1"/>
        <name val="Times New Roman"/>
        <scheme val="none"/>
      </font>
    </dxf>
  </rfmt>
  <rfmt sheetId="1" sqref="CE532" start="0" length="0">
    <dxf>
      <font>
        <sz val="9"/>
        <color auto="1"/>
        <name val="Times New Roman"/>
        <scheme val="none"/>
      </font>
    </dxf>
  </rfmt>
  <rfmt sheetId="1" sqref="CF532" start="0" length="0">
    <dxf>
      <font>
        <sz val="9"/>
        <color auto="1"/>
        <name val="Times New Roman"/>
        <scheme val="none"/>
      </font>
    </dxf>
  </rfmt>
  <rfmt sheetId="1" sqref="CG532" start="0" length="0">
    <dxf>
      <font>
        <sz val="9"/>
        <color auto="1"/>
        <name val="Times New Roman"/>
        <scheme val="none"/>
      </font>
    </dxf>
  </rfmt>
  <rfmt sheetId="1" sqref="CH532" start="0" length="0">
    <dxf>
      <font>
        <sz val="9"/>
        <color auto="1"/>
        <name val="Times New Roman"/>
        <scheme val="none"/>
      </font>
    </dxf>
  </rfmt>
  <rfmt sheetId="1" sqref="CI532" start="0" length="0">
    <dxf>
      <font>
        <sz val="9"/>
        <color auto="1"/>
        <name val="Times New Roman"/>
        <scheme val="none"/>
      </font>
    </dxf>
  </rfmt>
  <rfmt sheetId="1" sqref="CJ532" start="0" length="0">
    <dxf>
      <font>
        <sz val="9"/>
        <color auto="1"/>
        <name val="Times New Roman"/>
        <scheme val="none"/>
      </font>
    </dxf>
  </rfmt>
  <rfmt sheetId="1" sqref="CK532" start="0" length="0">
    <dxf>
      <font>
        <sz val="9"/>
        <color auto="1"/>
        <name val="Times New Roman"/>
        <scheme val="none"/>
      </font>
    </dxf>
  </rfmt>
  <rfmt sheetId="1" sqref="CL532" start="0" length="0">
    <dxf>
      <font>
        <sz val="9"/>
        <color auto="1"/>
        <name val="Times New Roman"/>
        <scheme val="none"/>
      </font>
    </dxf>
  </rfmt>
  <rfmt sheetId="1" sqref="CM532" start="0" length="0">
    <dxf>
      <font>
        <sz val="9"/>
        <color auto="1"/>
        <name val="Times New Roman"/>
        <scheme val="none"/>
      </font>
    </dxf>
  </rfmt>
  <rfmt sheetId="1" sqref="CN532" start="0" length="0">
    <dxf>
      <font>
        <sz val="9"/>
        <color auto="1"/>
        <name val="Times New Roman"/>
        <scheme val="none"/>
      </font>
    </dxf>
  </rfmt>
  <rfmt sheetId="1" sqref="CO532" start="0" length="0">
    <dxf>
      <font>
        <sz val="9"/>
        <color auto="1"/>
        <name val="Times New Roman"/>
        <scheme val="none"/>
      </font>
    </dxf>
  </rfmt>
  <rfmt sheetId="1" sqref="CP532" start="0" length="0">
    <dxf>
      <font>
        <sz val="9"/>
        <color auto="1"/>
        <name val="Times New Roman"/>
        <scheme val="none"/>
      </font>
    </dxf>
  </rfmt>
  <rfmt sheetId="1" sqref="CQ532" start="0" length="0">
    <dxf>
      <font>
        <sz val="9"/>
        <color auto="1"/>
        <name val="Times New Roman"/>
        <scheme val="none"/>
      </font>
    </dxf>
  </rfmt>
  <rfmt sheetId="1" sqref="CR532" start="0" length="0">
    <dxf>
      <font>
        <sz val="9"/>
        <color auto="1"/>
        <name val="Times New Roman"/>
        <scheme val="none"/>
      </font>
    </dxf>
  </rfmt>
  <rfmt sheetId="1" sqref="CS532" start="0" length="0">
    <dxf>
      <font>
        <sz val="9"/>
        <color auto="1"/>
        <name val="Times New Roman"/>
        <scheme val="none"/>
      </font>
    </dxf>
  </rfmt>
  <rfmt sheetId="1" sqref="CT532" start="0" length="0">
    <dxf>
      <font>
        <sz val="9"/>
        <color auto="1"/>
        <name val="Times New Roman"/>
        <scheme val="none"/>
      </font>
    </dxf>
  </rfmt>
  <rfmt sheetId="1" sqref="CU532" start="0" length="0">
    <dxf>
      <font>
        <sz val="9"/>
        <color auto="1"/>
        <name val="Times New Roman"/>
        <scheme val="none"/>
      </font>
    </dxf>
  </rfmt>
  <rfmt sheetId="1" sqref="CV532" start="0" length="0">
    <dxf>
      <font>
        <sz val="9"/>
        <color auto="1"/>
        <name val="Times New Roman"/>
        <scheme val="none"/>
      </font>
    </dxf>
  </rfmt>
  <rfmt sheetId="1" sqref="CW532" start="0" length="0">
    <dxf>
      <font>
        <sz val="9"/>
        <color auto="1"/>
        <name val="Times New Roman"/>
        <scheme val="none"/>
      </font>
    </dxf>
  </rfmt>
  <rfmt sheetId="1" sqref="CX532" start="0" length="0">
    <dxf>
      <font>
        <sz val="9"/>
        <color auto="1"/>
        <name val="Times New Roman"/>
        <scheme val="none"/>
      </font>
    </dxf>
  </rfmt>
  <rfmt sheetId="1" sqref="CY532" start="0" length="0">
    <dxf>
      <font>
        <sz val="9"/>
        <color auto="1"/>
        <name val="Times New Roman"/>
        <scheme val="none"/>
      </font>
    </dxf>
  </rfmt>
  <rfmt sheetId="1" sqref="CZ532" start="0" length="0">
    <dxf>
      <font>
        <sz val="9"/>
        <color auto="1"/>
        <name val="Times New Roman"/>
        <scheme val="none"/>
      </font>
    </dxf>
  </rfmt>
  <rfmt sheetId="1" sqref="DA532" start="0" length="0">
    <dxf>
      <font>
        <sz val="9"/>
        <color auto="1"/>
        <name val="Times New Roman"/>
        <scheme val="none"/>
      </font>
    </dxf>
  </rfmt>
  <rfmt sheetId="1" sqref="DB532" start="0" length="0">
    <dxf>
      <font>
        <sz val="9"/>
        <color auto="1"/>
        <name val="Times New Roman"/>
        <scheme val="none"/>
      </font>
    </dxf>
  </rfmt>
  <rfmt sheetId="1" sqref="DC532" start="0" length="0">
    <dxf>
      <font>
        <sz val="9"/>
        <color auto="1"/>
        <name val="Times New Roman"/>
        <scheme val="none"/>
      </font>
    </dxf>
  </rfmt>
  <rfmt sheetId="1" sqref="DD532" start="0" length="0">
    <dxf>
      <font>
        <sz val="9"/>
        <color auto="1"/>
        <name val="Times New Roman"/>
        <scheme val="none"/>
      </font>
    </dxf>
  </rfmt>
  <rfmt sheetId="1" sqref="DE532" start="0" length="0">
    <dxf>
      <font>
        <sz val="9"/>
        <color auto="1"/>
        <name val="Times New Roman"/>
        <scheme val="none"/>
      </font>
    </dxf>
  </rfmt>
  <rfmt sheetId="1" sqref="DF532" start="0" length="0">
    <dxf>
      <font>
        <sz val="9"/>
        <color auto="1"/>
        <name val="Times New Roman"/>
        <scheme val="none"/>
      </font>
    </dxf>
  </rfmt>
  <rfmt sheetId="1" sqref="DG532" start="0" length="0">
    <dxf>
      <font>
        <sz val="9"/>
        <color auto="1"/>
        <name val="Times New Roman"/>
        <scheme val="none"/>
      </font>
    </dxf>
  </rfmt>
  <rfmt sheetId="1" sqref="DH532" start="0" length="0">
    <dxf>
      <font>
        <sz val="9"/>
        <color auto="1"/>
        <name val="Times New Roman"/>
        <scheme val="none"/>
      </font>
    </dxf>
  </rfmt>
  <rfmt sheetId="1" sqref="DI532" start="0" length="0">
    <dxf>
      <font>
        <sz val="9"/>
        <color auto="1"/>
        <name val="Times New Roman"/>
        <scheme val="none"/>
      </font>
    </dxf>
  </rfmt>
  <rfmt sheetId="1" sqref="DJ532" start="0" length="0">
    <dxf>
      <font>
        <sz val="9"/>
        <color auto="1"/>
        <name val="Times New Roman"/>
        <scheme val="none"/>
      </font>
    </dxf>
  </rfmt>
  <rfmt sheetId="1" sqref="DK532" start="0" length="0">
    <dxf>
      <font>
        <sz val="9"/>
        <color auto="1"/>
        <name val="Times New Roman"/>
        <scheme val="none"/>
      </font>
    </dxf>
  </rfmt>
  <rfmt sheetId="1" sqref="DL532" start="0" length="0">
    <dxf>
      <font>
        <sz val="9"/>
        <color auto="1"/>
        <name val="Times New Roman"/>
        <scheme val="none"/>
      </font>
    </dxf>
  </rfmt>
  <rfmt sheetId="1" sqref="DM532" start="0" length="0">
    <dxf>
      <font>
        <sz val="9"/>
        <color auto="1"/>
        <name val="Times New Roman"/>
        <scheme val="none"/>
      </font>
    </dxf>
  </rfmt>
  <rfmt sheetId="1" sqref="DN532" start="0" length="0">
    <dxf>
      <font>
        <sz val="9"/>
        <color auto="1"/>
        <name val="Times New Roman"/>
        <scheme val="none"/>
      </font>
    </dxf>
  </rfmt>
  <rfmt sheetId="1" sqref="DO532" start="0" length="0">
    <dxf>
      <font>
        <sz val="9"/>
        <color auto="1"/>
        <name val="Times New Roman"/>
        <scheme val="none"/>
      </font>
    </dxf>
  </rfmt>
  <rfmt sheetId="1" sqref="DP532" start="0" length="0">
    <dxf>
      <font>
        <sz val="9"/>
        <color auto="1"/>
        <name val="Times New Roman"/>
        <scheme val="none"/>
      </font>
    </dxf>
  </rfmt>
  <rfmt sheetId="1" sqref="DQ532" start="0" length="0">
    <dxf>
      <font>
        <sz val="9"/>
        <color auto="1"/>
        <name val="Times New Roman"/>
        <scheme val="none"/>
      </font>
    </dxf>
  </rfmt>
  <rfmt sheetId="1" sqref="DR532" start="0" length="0">
    <dxf>
      <font>
        <sz val="9"/>
        <color auto="1"/>
        <name val="Times New Roman"/>
        <scheme val="none"/>
      </font>
    </dxf>
  </rfmt>
  <rfmt sheetId="1" sqref="DS532" start="0" length="0">
    <dxf>
      <font>
        <sz val="9"/>
        <color auto="1"/>
        <name val="Times New Roman"/>
        <scheme val="none"/>
      </font>
    </dxf>
  </rfmt>
  <rfmt sheetId="1" sqref="DT532" start="0" length="0">
    <dxf>
      <font>
        <sz val="9"/>
        <color auto="1"/>
        <name val="Times New Roman"/>
        <scheme val="none"/>
      </font>
    </dxf>
  </rfmt>
  <rfmt sheetId="1" sqref="DU532" start="0" length="0">
    <dxf>
      <font>
        <sz val="9"/>
        <color auto="1"/>
        <name val="Times New Roman"/>
        <scheme val="none"/>
      </font>
    </dxf>
  </rfmt>
  <rfmt sheetId="1" sqref="DV532" start="0" length="0">
    <dxf>
      <font>
        <sz val="9"/>
        <color auto="1"/>
        <name val="Times New Roman"/>
        <scheme val="none"/>
      </font>
    </dxf>
  </rfmt>
  <rfmt sheetId="1" sqref="DW532" start="0" length="0">
    <dxf>
      <font>
        <sz val="9"/>
        <color auto="1"/>
        <name val="Times New Roman"/>
        <scheme val="none"/>
      </font>
    </dxf>
  </rfmt>
  <rfmt sheetId="1" sqref="DX532" start="0" length="0">
    <dxf>
      <font>
        <sz val="9"/>
        <color auto="1"/>
        <name val="Times New Roman"/>
        <scheme val="none"/>
      </font>
    </dxf>
  </rfmt>
  <rfmt sheetId="1" sqref="DY532" start="0" length="0">
    <dxf>
      <font>
        <sz val="9"/>
        <color auto="1"/>
        <name val="Times New Roman"/>
        <scheme val="none"/>
      </font>
    </dxf>
  </rfmt>
  <rfmt sheetId="1" sqref="DZ532" start="0" length="0">
    <dxf>
      <font>
        <sz val="9"/>
        <color auto="1"/>
        <name val="Times New Roman"/>
        <scheme val="none"/>
      </font>
    </dxf>
  </rfmt>
  <rfmt sheetId="1" sqref="EA532" start="0" length="0">
    <dxf>
      <font>
        <sz val="9"/>
        <color auto="1"/>
        <name val="Times New Roman"/>
        <scheme val="none"/>
      </font>
    </dxf>
  </rfmt>
  <rfmt sheetId="1" sqref="EB532" start="0" length="0">
    <dxf>
      <font>
        <sz val="9"/>
        <color auto="1"/>
        <name val="Times New Roman"/>
        <scheme val="none"/>
      </font>
    </dxf>
  </rfmt>
  <rfmt sheetId="1" sqref="EC532" start="0" length="0">
    <dxf>
      <font>
        <sz val="9"/>
        <color auto="1"/>
        <name val="Times New Roman"/>
        <scheme val="none"/>
      </font>
    </dxf>
  </rfmt>
  <rfmt sheetId="1" sqref="ED532" start="0" length="0">
    <dxf>
      <font>
        <sz val="9"/>
        <color auto="1"/>
        <name val="Times New Roman"/>
        <scheme val="none"/>
      </font>
    </dxf>
  </rfmt>
  <rfmt sheetId="1" sqref="EE532" start="0" length="0">
    <dxf>
      <font>
        <sz val="9"/>
        <color auto="1"/>
        <name val="Times New Roman"/>
        <scheme val="none"/>
      </font>
    </dxf>
  </rfmt>
  <rfmt sheetId="1" sqref="EF532" start="0" length="0">
    <dxf>
      <font>
        <sz val="9"/>
        <color auto="1"/>
        <name val="Times New Roman"/>
        <scheme val="none"/>
      </font>
    </dxf>
  </rfmt>
  <rfmt sheetId="1" sqref="EG532" start="0" length="0">
    <dxf>
      <font>
        <sz val="9"/>
        <color auto="1"/>
        <name val="Times New Roman"/>
        <scheme val="none"/>
      </font>
    </dxf>
  </rfmt>
  <rfmt sheetId="1" sqref="EH532" start="0" length="0">
    <dxf>
      <font>
        <sz val="9"/>
        <color auto="1"/>
        <name val="Times New Roman"/>
        <scheme val="none"/>
      </font>
    </dxf>
  </rfmt>
  <rfmt sheetId="1" sqref="EI532" start="0" length="0">
    <dxf>
      <font>
        <sz val="9"/>
        <color auto="1"/>
        <name val="Times New Roman"/>
        <scheme val="none"/>
      </font>
    </dxf>
  </rfmt>
  <rfmt sheetId="1" sqref="EJ532" start="0" length="0">
    <dxf>
      <font>
        <sz val="9"/>
        <color auto="1"/>
        <name val="Times New Roman"/>
        <scheme val="none"/>
      </font>
    </dxf>
  </rfmt>
  <rfmt sheetId="1" sqref="EK532" start="0" length="0">
    <dxf>
      <font>
        <sz val="9"/>
        <color auto="1"/>
        <name val="Times New Roman"/>
        <scheme val="none"/>
      </font>
    </dxf>
  </rfmt>
  <rfmt sheetId="1" sqref="EL532" start="0" length="0">
    <dxf>
      <font>
        <sz val="9"/>
        <color auto="1"/>
        <name val="Times New Roman"/>
        <scheme val="none"/>
      </font>
    </dxf>
  </rfmt>
  <rfmt sheetId="1" sqref="EM532" start="0" length="0">
    <dxf>
      <font>
        <sz val="9"/>
        <color auto="1"/>
        <name val="Times New Roman"/>
        <scheme val="none"/>
      </font>
    </dxf>
  </rfmt>
  <rfmt sheetId="1" sqref="EN532" start="0" length="0">
    <dxf>
      <font>
        <sz val="9"/>
        <color auto="1"/>
        <name val="Times New Roman"/>
        <scheme val="none"/>
      </font>
    </dxf>
  </rfmt>
  <rfmt sheetId="1" sqref="EO532" start="0" length="0">
    <dxf>
      <font>
        <sz val="9"/>
        <color auto="1"/>
        <name val="Times New Roman"/>
        <scheme val="none"/>
      </font>
    </dxf>
  </rfmt>
  <rfmt sheetId="1" sqref="EP532" start="0" length="0">
    <dxf>
      <font>
        <sz val="9"/>
        <color auto="1"/>
        <name val="Times New Roman"/>
        <scheme val="none"/>
      </font>
    </dxf>
  </rfmt>
  <rfmt sheetId="1" sqref="EQ532" start="0" length="0">
    <dxf>
      <font>
        <sz val="9"/>
        <color auto="1"/>
        <name val="Times New Roman"/>
        <scheme val="none"/>
      </font>
    </dxf>
  </rfmt>
  <rfmt sheetId="1" sqref="ER532" start="0" length="0">
    <dxf>
      <font>
        <sz val="9"/>
        <color auto="1"/>
        <name val="Times New Roman"/>
        <scheme val="none"/>
      </font>
    </dxf>
  </rfmt>
  <rfmt sheetId="1" sqref="ES532" start="0" length="0">
    <dxf>
      <font>
        <sz val="9"/>
        <color auto="1"/>
        <name val="Times New Roman"/>
        <scheme val="none"/>
      </font>
    </dxf>
  </rfmt>
  <rfmt sheetId="1" sqref="ET532" start="0" length="0">
    <dxf>
      <font>
        <sz val="9"/>
        <color auto="1"/>
        <name val="Times New Roman"/>
        <scheme val="none"/>
      </font>
    </dxf>
  </rfmt>
  <rfmt sheetId="1" sqref="EU532" start="0" length="0">
    <dxf>
      <font>
        <sz val="9"/>
        <color auto="1"/>
        <name val="Times New Roman"/>
        <scheme val="none"/>
      </font>
    </dxf>
  </rfmt>
  <rfmt sheetId="1" sqref="EV532" start="0" length="0">
    <dxf>
      <font>
        <sz val="9"/>
        <color auto="1"/>
        <name val="Times New Roman"/>
        <scheme val="none"/>
      </font>
    </dxf>
  </rfmt>
  <rfmt sheetId="1" sqref="EW532" start="0" length="0">
    <dxf>
      <font>
        <sz val="9"/>
        <color auto="1"/>
        <name val="Times New Roman"/>
        <scheme val="none"/>
      </font>
    </dxf>
  </rfmt>
  <rfmt sheetId="1" sqref="EX532" start="0" length="0">
    <dxf>
      <font>
        <sz val="9"/>
        <color auto="1"/>
        <name val="Times New Roman"/>
        <scheme val="none"/>
      </font>
    </dxf>
  </rfmt>
  <rfmt sheetId="1" sqref="EY532" start="0" length="0">
    <dxf>
      <font>
        <sz val="9"/>
        <color auto="1"/>
        <name val="Times New Roman"/>
        <scheme val="none"/>
      </font>
    </dxf>
  </rfmt>
  <rfmt sheetId="1" sqref="EZ532" start="0" length="0">
    <dxf>
      <font>
        <sz val="9"/>
        <color auto="1"/>
        <name val="Times New Roman"/>
        <scheme val="none"/>
      </font>
    </dxf>
  </rfmt>
  <rfmt sheetId="1" sqref="A532:XFD532" start="0" length="0">
    <dxf>
      <font>
        <sz val="9"/>
        <color auto="1"/>
        <name val="Times New Roman"/>
        <scheme val="none"/>
      </font>
    </dxf>
  </rfmt>
  <rfmt sheetId="1" sqref="C533" start="0" length="0">
    <dxf>
      <numFmt numFmtId="2" formatCode="0.00"/>
    </dxf>
  </rfmt>
  <rfmt sheetId="1" sqref="E533" start="0" length="0">
    <dxf>
      <font>
        <sz val="9"/>
        <color rgb="FFFF0000"/>
        <name val="Times New Roman"/>
        <scheme val="none"/>
      </font>
    </dxf>
  </rfmt>
  <rfmt sheetId="1" sqref="A534" start="0" length="0">
    <dxf>
      <font>
        <sz val="9"/>
        <color auto="1"/>
        <name val="Times New Roman"/>
        <scheme val="none"/>
      </font>
    </dxf>
  </rfmt>
  <rfmt sheetId="1" sqref="B534" start="0" length="0">
    <dxf>
      <font>
        <sz val="9"/>
        <color auto="1"/>
        <name val="Times New Roman"/>
        <scheme val="none"/>
      </font>
    </dxf>
  </rfmt>
  <rfmt sheetId="1" sqref="C534" start="0" length="0">
    <dxf>
      <font>
        <sz val="9"/>
        <color auto="1"/>
        <name val="Times New Roman"/>
        <scheme val="none"/>
      </font>
      <numFmt numFmtId="2" formatCode="0.00"/>
    </dxf>
  </rfmt>
  <rfmt sheetId="1" sqref="D534" start="0" length="0">
    <dxf>
      <font>
        <sz val="9"/>
        <color auto="1"/>
        <name val="Times New Roman"/>
        <scheme val="none"/>
      </font>
    </dxf>
  </rfmt>
  <rfmt sheetId="1" sqref="H534" start="0" length="0">
    <dxf>
      <font>
        <sz val="9"/>
        <color auto="1"/>
        <name val="Times New Roman"/>
        <scheme val="none"/>
      </font>
    </dxf>
  </rfmt>
  <rfmt sheetId="1" sqref="I534" start="0" length="0">
    <dxf>
      <font>
        <sz val="9"/>
        <color auto="1"/>
        <name val="Times New Roman"/>
        <scheme val="none"/>
      </font>
    </dxf>
  </rfmt>
  <rfmt sheetId="1" sqref="J534" start="0" length="0">
    <dxf>
      <font>
        <sz val="9"/>
        <color auto="1"/>
        <name val="Times New Roman"/>
        <scheme val="none"/>
      </font>
    </dxf>
  </rfmt>
  <rfmt sheetId="1" sqref="K534" start="0" length="0">
    <dxf>
      <font>
        <sz val="9"/>
        <color auto="1"/>
        <name val="Times New Roman"/>
        <scheme val="none"/>
      </font>
    </dxf>
  </rfmt>
  <rfmt sheetId="1" sqref="L534" start="0" length="0">
    <dxf>
      <font>
        <sz val="9"/>
        <color auto="1"/>
        <name val="Times New Roman"/>
        <scheme val="none"/>
      </font>
    </dxf>
  </rfmt>
  <rfmt sheetId="1" sqref="M534" start="0" length="0">
    <dxf>
      <font>
        <sz val="9"/>
        <color auto="1"/>
        <name val="Times New Roman"/>
        <scheme val="none"/>
      </font>
    </dxf>
  </rfmt>
  <rfmt sheetId="1" sqref="N534" start="0" length="0">
    <dxf>
      <font>
        <sz val="9"/>
        <color auto="1"/>
        <name val="Times New Roman"/>
        <scheme val="none"/>
      </font>
    </dxf>
  </rfmt>
  <rfmt sheetId="1" sqref="O534" start="0" length="0">
    <dxf>
      <font>
        <sz val="9"/>
        <color auto="1"/>
        <name val="Times New Roman"/>
        <scheme val="none"/>
      </font>
    </dxf>
  </rfmt>
  <rfmt sheetId="1" sqref="P534" start="0" length="0">
    <dxf>
      <font>
        <sz val="9"/>
        <color auto="1"/>
        <name val="Times New Roman"/>
        <scheme val="none"/>
      </font>
    </dxf>
  </rfmt>
  <rfmt sheetId="1" sqref="Q534" start="0" length="0">
    <dxf>
      <font>
        <sz val="9"/>
        <color auto="1"/>
        <name val="Times New Roman"/>
        <scheme val="none"/>
      </font>
    </dxf>
  </rfmt>
  <rfmt sheetId="1" sqref="R534" start="0" length="0">
    <dxf>
      <font>
        <sz val="9"/>
        <color auto="1"/>
        <name val="Times New Roman"/>
        <scheme val="none"/>
      </font>
    </dxf>
  </rfmt>
  <rfmt sheetId="1" sqref="S534" start="0" length="0">
    <dxf>
      <font>
        <sz val="9"/>
        <color auto="1"/>
        <name val="Times New Roman"/>
        <scheme val="none"/>
      </font>
    </dxf>
  </rfmt>
  <rfmt sheetId="1" sqref="T534" start="0" length="0">
    <dxf>
      <font>
        <sz val="9"/>
        <color auto="1"/>
        <name val="Times New Roman"/>
        <scheme val="none"/>
      </font>
    </dxf>
  </rfmt>
  <rfmt sheetId="1" sqref="U534" start="0" length="0">
    <dxf>
      <font>
        <sz val="9"/>
        <color auto="1"/>
        <name val="Times New Roman"/>
        <scheme val="none"/>
      </font>
    </dxf>
  </rfmt>
  <rfmt sheetId="1" sqref="V534" start="0" length="0">
    <dxf>
      <font>
        <sz val="9"/>
        <color auto="1"/>
        <name val="Times New Roman"/>
        <scheme val="none"/>
      </font>
    </dxf>
  </rfmt>
  <rfmt sheetId="1" sqref="W534" start="0" length="0">
    <dxf>
      <font>
        <sz val="9"/>
        <color auto="1"/>
        <name val="Times New Roman"/>
        <scheme val="none"/>
      </font>
    </dxf>
  </rfmt>
  <rfmt sheetId="1" sqref="X534" start="0" length="0">
    <dxf>
      <font>
        <sz val="9"/>
        <color auto="1"/>
        <name val="Times New Roman"/>
        <scheme val="none"/>
      </font>
    </dxf>
  </rfmt>
  <rfmt sheetId="1" sqref="Y534" start="0" length="0">
    <dxf>
      <font>
        <sz val="9"/>
        <color auto="1"/>
        <name val="Times New Roman"/>
        <scheme val="none"/>
      </font>
    </dxf>
  </rfmt>
  <rfmt sheetId="1" sqref="Z534" start="0" length="0">
    <dxf>
      <font>
        <sz val="9"/>
        <color auto="1"/>
        <name val="Times New Roman"/>
        <scheme val="none"/>
      </font>
    </dxf>
  </rfmt>
  <rfmt sheetId="1" sqref="AA534" start="0" length="0">
    <dxf>
      <font>
        <sz val="9"/>
        <color auto="1"/>
        <name val="Times New Roman"/>
        <scheme val="none"/>
      </font>
    </dxf>
  </rfmt>
  <rfmt sheetId="1" sqref="AB534" start="0" length="0">
    <dxf>
      <font>
        <sz val="9"/>
        <color auto="1"/>
        <name val="Times New Roman"/>
        <scheme val="none"/>
      </font>
    </dxf>
  </rfmt>
  <rfmt sheetId="1" sqref="AC534" start="0" length="0">
    <dxf>
      <font>
        <sz val="9"/>
        <color auto="1"/>
        <name val="Times New Roman"/>
        <scheme val="none"/>
      </font>
    </dxf>
  </rfmt>
  <rfmt sheetId="1" sqref="AD534" start="0" length="0">
    <dxf>
      <font>
        <sz val="9"/>
        <color auto="1"/>
        <name val="Times New Roman"/>
        <scheme val="none"/>
      </font>
    </dxf>
  </rfmt>
  <rfmt sheetId="1" sqref="AE534" start="0" length="0">
    <dxf>
      <font>
        <sz val="9"/>
        <color auto="1"/>
        <name val="Times New Roman"/>
        <scheme val="none"/>
      </font>
    </dxf>
  </rfmt>
  <rfmt sheetId="1" sqref="AF534" start="0" length="0">
    <dxf>
      <font>
        <sz val="9"/>
        <color auto="1"/>
        <name val="Times New Roman"/>
        <scheme val="none"/>
      </font>
    </dxf>
  </rfmt>
  <rfmt sheetId="1" sqref="AG534" start="0" length="0">
    <dxf>
      <font>
        <sz val="9"/>
        <color auto="1"/>
        <name val="Times New Roman"/>
        <scheme val="none"/>
      </font>
    </dxf>
  </rfmt>
  <rfmt sheetId="1" sqref="AH534" start="0" length="0">
    <dxf>
      <font>
        <sz val="9"/>
        <color auto="1"/>
        <name val="Times New Roman"/>
        <scheme val="none"/>
      </font>
    </dxf>
  </rfmt>
  <rfmt sheetId="1" sqref="AI534" start="0" length="0">
    <dxf>
      <font>
        <sz val="9"/>
        <color auto="1"/>
        <name val="Times New Roman"/>
        <scheme val="none"/>
      </font>
    </dxf>
  </rfmt>
  <rfmt sheetId="1" sqref="AJ534" start="0" length="0">
    <dxf>
      <font>
        <sz val="9"/>
        <color auto="1"/>
        <name val="Times New Roman"/>
        <scheme val="none"/>
      </font>
    </dxf>
  </rfmt>
  <rfmt sheetId="1" sqref="AK534" start="0" length="0">
    <dxf>
      <font>
        <sz val="9"/>
        <color auto="1"/>
        <name val="Times New Roman"/>
        <scheme val="none"/>
      </font>
    </dxf>
  </rfmt>
  <rfmt sheetId="1" sqref="AL534" start="0" length="0">
    <dxf>
      <font>
        <sz val="9"/>
        <color auto="1"/>
        <name val="Times New Roman"/>
        <scheme val="none"/>
      </font>
    </dxf>
  </rfmt>
  <rfmt sheetId="1" sqref="AM534" start="0" length="0">
    <dxf>
      <font>
        <sz val="9"/>
        <color auto="1"/>
        <name val="Times New Roman"/>
        <scheme val="none"/>
      </font>
    </dxf>
  </rfmt>
  <rfmt sheetId="1" sqref="AN534" start="0" length="0">
    <dxf>
      <font>
        <sz val="9"/>
        <color auto="1"/>
        <name val="Times New Roman"/>
        <scheme val="none"/>
      </font>
    </dxf>
  </rfmt>
  <rfmt sheetId="1" sqref="AO534" start="0" length="0">
    <dxf>
      <font>
        <sz val="9"/>
        <color auto="1"/>
        <name val="Times New Roman"/>
        <scheme val="none"/>
      </font>
    </dxf>
  </rfmt>
  <rfmt sheetId="1" sqref="AP534" start="0" length="0">
    <dxf>
      <font>
        <sz val="9"/>
        <color auto="1"/>
        <name val="Times New Roman"/>
        <scheme val="none"/>
      </font>
    </dxf>
  </rfmt>
  <rfmt sheetId="1" sqref="AQ534" start="0" length="0">
    <dxf>
      <font>
        <sz val="9"/>
        <color auto="1"/>
        <name val="Times New Roman"/>
        <scheme val="none"/>
      </font>
    </dxf>
  </rfmt>
  <rfmt sheetId="1" sqref="AR534" start="0" length="0">
    <dxf>
      <font>
        <sz val="9"/>
        <color auto="1"/>
        <name val="Times New Roman"/>
        <scheme val="none"/>
      </font>
    </dxf>
  </rfmt>
  <rfmt sheetId="1" sqref="AS534" start="0" length="0">
    <dxf>
      <font>
        <sz val="9"/>
        <color auto="1"/>
        <name val="Times New Roman"/>
        <scheme val="none"/>
      </font>
    </dxf>
  </rfmt>
  <rfmt sheetId="1" sqref="AT534" start="0" length="0">
    <dxf>
      <font>
        <sz val="9"/>
        <color auto="1"/>
        <name val="Times New Roman"/>
        <scheme val="none"/>
      </font>
    </dxf>
  </rfmt>
  <rfmt sheetId="1" sqref="AU534" start="0" length="0">
    <dxf>
      <font>
        <sz val="9"/>
        <color auto="1"/>
        <name val="Times New Roman"/>
        <scheme val="none"/>
      </font>
    </dxf>
  </rfmt>
  <rfmt sheetId="1" sqref="AV534" start="0" length="0">
    <dxf>
      <font>
        <sz val="9"/>
        <color auto="1"/>
        <name val="Times New Roman"/>
        <scheme val="none"/>
      </font>
    </dxf>
  </rfmt>
  <rfmt sheetId="1" sqref="AW534" start="0" length="0">
    <dxf>
      <font>
        <sz val="9"/>
        <color auto="1"/>
        <name val="Times New Roman"/>
        <scheme val="none"/>
      </font>
    </dxf>
  </rfmt>
  <rfmt sheetId="1" sqref="AX534" start="0" length="0">
    <dxf>
      <font>
        <sz val="9"/>
        <color auto="1"/>
        <name val="Times New Roman"/>
        <scheme val="none"/>
      </font>
    </dxf>
  </rfmt>
  <rfmt sheetId="1" sqref="AY534" start="0" length="0">
    <dxf>
      <font>
        <sz val="9"/>
        <color auto="1"/>
        <name val="Times New Roman"/>
        <scheme val="none"/>
      </font>
    </dxf>
  </rfmt>
  <rfmt sheetId="1" sqref="AZ534" start="0" length="0">
    <dxf>
      <font>
        <sz val="9"/>
        <color auto="1"/>
        <name val="Times New Roman"/>
        <scheme val="none"/>
      </font>
    </dxf>
  </rfmt>
  <rfmt sheetId="1" sqref="BA534" start="0" length="0">
    <dxf>
      <font>
        <sz val="9"/>
        <color auto="1"/>
        <name val="Times New Roman"/>
        <scheme val="none"/>
      </font>
    </dxf>
  </rfmt>
  <rfmt sheetId="1" sqref="BB534" start="0" length="0">
    <dxf>
      <font>
        <sz val="9"/>
        <color auto="1"/>
        <name val="Times New Roman"/>
        <scheme val="none"/>
      </font>
    </dxf>
  </rfmt>
  <rfmt sheetId="1" sqref="BC534" start="0" length="0">
    <dxf>
      <font>
        <sz val="9"/>
        <color auto="1"/>
        <name val="Times New Roman"/>
        <scheme val="none"/>
      </font>
    </dxf>
  </rfmt>
  <rfmt sheetId="1" sqref="BD534" start="0" length="0">
    <dxf>
      <font>
        <sz val="9"/>
        <color auto="1"/>
        <name val="Times New Roman"/>
        <scheme val="none"/>
      </font>
    </dxf>
  </rfmt>
  <rfmt sheetId="1" sqref="BE534" start="0" length="0">
    <dxf>
      <font>
        <sz val="9"/>
        <color auto="1"/>
        <name val="Times New Roman"/>
        <scheme val="none"/>
      </font>
    </dxf>
  </rfmt>
  <rfmt sheetId="1" sqref="BF534" start="0" length="0">
    <dxf>
      <font>
        <sz val="9"/>
        <color auto="1"/>
        <name val="Times New Roman"/>
        <scheme val="none"/>
      </font>
    </dxf>
  </rfmt>
  <rfmt sheetId="1" sqref="BG534" start="0" length="0">
    <dxf>
      <font>
        <sz val="9"/>
        <color auto="1"/>
        <name val="Times New Roman"/>
        <scheme val="none"/>
      </font>
    </dxf>
  </rfmt>
  <rfmt sheetId="1" sqref="BH534" start="0" length="0">
    <dxf>
      <font>
        <sz val="9"/>
        <color auto="1"/>
        <name val="Times New Roman"/>
        <scheme val="none"/>
      </font>
    </dxf>
  </rfmt>
  <rfmt sheetId="1" sqref="BI534" start="0" length="0">
    <dxf>
      <font>
        <sz val="9"/>
        <color auto="1"/>
        <name val="Times New Roman"/>
        <scheme val="none"/>
      </font>
    </dxf>
  </rfmt>
  <rfmt sheetId="1" sqref="BJ534" start="0" length="0">
    <dxf>
      <font>
        <sz val="9"/>
        <color auto="1"/>
        <name val="Times New Roman"/>
        <scheme val="none"/>
      </font>
    </dxf>
  </rfmt>
  <rfmt sheetId="1" sqref="BK534" start="0" length="0">
    <dxf>
      <font>
        <sz val="9"/>
        <color auto="1"/>
        <name val="Times New Roman"/>
        <scheme val="none"/>
      </font>
    </dxf>
  </rfmt>
  <rfmt sheetId="1" sqref="BL534" start="0" length="0">
    <dxf>
      <font>
        <sz val="9"/>
        <color auto="1"/>
        <name val="Times New Roman"/>
        <scheme val="none"/>
      </font>
    </dxf>
  </rfmt>
  <rfmt sheetId="1" sqref="BM534" start="0" length="0">
    <dxf>
      <font>
        <sz val="9"/>
        <color auto="1"/>
        <name val="Times New Roman"/>
        <scheme val="none"/>
      </font>
    </dxf>
  </rfmt>
  <rfmt sheetId="1" sqref="BN534" start="0" length="0">
    <dxf>
      <font>
        <sz val="9"/>
        <color auto="1"/>
        <name val="Times New Roman"/>
        <scheme val="none"/>
      </font>
    </dxf>
  </rfmt>
  <rfmt sheetId="1" sqref="BO534" start="0" length="0">
    <dxf>
      <font>
        <sz val="9"/>
        <color auto="1"/>
        <name val="Times New Roman"/>
        <scheme val="none"/>
      </font>
    </dxf>
  </rfmt>
  <rfmt sheetId="1" sqref="BP534" start="0" length="0">
    <dxf>
      <font>
        <sz val="9"/>
        <color auto="1"/>
        <name val="Times New Roman"/>
        <scheme val="none"/>
      </font>
    </dxf>
  </rfmt>
  <rfmt sheetId="1" sqref="BQ534" start="0" length="0">
    <dxf>
      <font>
        <sz val="9"/>
        <color auto="1"/>
        <name val="Times New Roman"/>
        <scheme val="none"/>
      </font>
    </dxf>
  </rfmt>
  <rfmt sheetId="1" sqref="BR534" start="0" length="0">
    <dxf>
      <font>
        <sz val="9"/>
        <color auto="1"/>
        <name val="Times New Roman"/>
        <scheme val="none"/>
      </font>
    </dxf>
  </rfmt>
  <rfmt sheetId="1" sqref="BS534" start="0" length="0">
    <dxf>
      <font>
        <sz val="9"/>
        <color auto="1"/>
        <name val="Times New Roman"/>
        <scheme val="none"/>
      </font>
    </dxf>
  </rfmt>
  <rfmt sheetId="1" sqref="BT534" start="0" length="0">
    <dxf>
      <font>
        <sz val="9"/>
        <color auto="1"/>
        <name val="Times New Roman"/>
        <scheme val="none"/>
      </font>
    </dxf>
  </rfmt>
  <rfmt sheetId="1" sqref="BU534" start="0" length="0">
    <dxf>
      <font>
        <sz val="9"/>
        <color auto="1"/>
        <name val="Times New Roman"/>
        <scheme val="none"/>
      </font>
    </dxf>
  </rfmt>
  <rfmt sheetId="1" sqref="BV534" start="0" length="0">
    <dxf>
      <font>
        <sz val="9"/>
        <color auto="1"/>
        <name val="Times New Roman"/>
        <scheme val="none"/>
      </font>
    </dxf>
  </rfmt>
  <rfmt sheetId="1" sqref="BW534" start="0" length="0">
    <dxf>
      <font>
        <sz val="9"/>
        <color auto="1"/>
        <name val="Times New Roman"/>
        <scheme val="none"/>
      </font>
    </dxf>
  </rfmt>
  <rfmt sheetId="1" sqref="BX534" start="0" length="0">
    <dxf>
      <font>
        <sz val="9"/>
        <color auto="1"/>
        <name val="Times New Roman"/>
        <scheme val="none"/>
      </font>
    </dxf>
  </rfmt>
  <rfmt sheetId="1" sqref="BY534" start="0" length="0">
    <dxf>
      <font>
        <sz val="9"/>
        <color auto="1"/>
        <name val="Times New Roman"/>
        <scheme val="none"/>
      </font>
    </dxf>
  </rfmt>
  <rfmt sheetId="1" sqref="BZ534" start="0" length="0">
    <dxf>
      <font>
        <sz val="9"/>
        <color auto="1"/>
        <name val="Times New Roman"/>
        <scheme val="none"/>
      </font>
    </dxf>
  </rfmt>
  <rfmt sheetId="1" sqref="CA534" start="0" length="0">
    <dxf>
      <font>
        <sz val="9"/>
        <color auto="1"/>
        <name val="Times New Roman"/>
        <scheme val="none"/>
      </font>
    </dxf>
  </rfmt>
  <rfmt sheetId="1" sqref="CB534" start="0" length="0">
    <dxf>
      <font>
        <sz val="9"/>
        <color auto="1"/>
        <name val="Times New Roman"/>
        <scheme val="none"/>
      </font>
    </dxf>
  </rfmt>
  <rfmt sheetId="1" sqref="CC534" start="0" length="0">
    <dxf>
      <font>
        <sz val="9"/>
        <color auto="1"/>
        <name val="Times New Roman"/>
        <scheme val="none"/>
      </font>
    </dxf>
  </rfmt>
  <rfmt sheetId="1" sqref="CD534" start="0" length="0">
    <dxf>
      <font>
        <sz val="9"/>
        <color auto="1"/>
        <name val="Times New Roman"/>
        <scheme val="none"/>
      </font>
    </dxf>
  </rfmt>
  <rfmt sheetId="1" sqref="CE534" start="0" length="0">
    <dxf>
      <font>
        <sz val="9"/>
        <color auto="1"/>
        <name val="Times New Roman"/>
        <scheme val="none"/>
      </font>
    </dxf>
  </rfmt>
  <rfmt sheetId="1" sqref="CF534" start="0" length="0">
    <dxf>
      <font>
        <sz val="9"/>
        <color auto="1"/>
        <name val="Times New Roman"/>
        <scheme val="none"/>
      </font>
    </dxf>
  </rfmt>
  <rfmt sheetId="1" sqref="CG534" start="0" length="0">
    <dxf>
      <font>
        <sz val="9"/>
        <color auto="1"/>
        <name val="Times New Roman"/>
        <scheme val="none"/>
      </font>
    </dxf>
  </rfmt>
  <rfmt sheetId="1" sqref="CH534" start="0" length="0">
    <dxf>
      <font>
        <sz val="9"/>
        <color auto="1"/>
        <name val="Times New Roman"/>
        <scheme val="none"/>
      </font>
    </dxf>
  </rfmt>
  <rfmt sheetId="1" sqref="CI534" start="0" length="0">
    <dxf>
      <font>
        <sz val="9"/>
        <color auto="1"/>
        <name val="Times New Roman"/>
        <scheme val="none"/>
      </font>
    </dxf>
  </rfmt>
  <rfmt sheetId="1" sqref="CJ534" start="0" length="0">
    <dxf>
      <font>
        <sz val="9"/>
        <color auto="1"/>
        <name val="Times New Roman"/>
        <scheme val="none"/>
      </font>
    </dxf>
  </rfmt>
  <rfmt sheetId="1" sqref="CK534" start="0" length="0">
    <dxf>
      <font>
        <sz val="9"/>
        <color auto="1"/>
        <name val="Times New Roman"/>
        <scheme val="none"/>
      </font>
    </dxf>
  </rfmt>
  <rfmt sheetId="1" sqref="CL534" start="0" length="0">
    <dxf>
      <font>
        <sz val="9"/>
        <color auto="1"/>
        <name val="Times New Roman"/>
        <scheme val="none"/>
      </font>
    </dxf>
  </rfmt>
  <rfmt sheetId="1" sqref="CM534" start="0" length="0">
    <dxf>
      <font>
        <sz val="9"/>
        <color auto="1"/>
        <name val="Times New Roman"/>
        <scheme val="none"/>
      </font>
    </dxf>
  </rfmt>
  <rfmt sheetId="1" sqref="CN534" start="0" length="0">
    <dxf>
      <font>
        <sz val="9"/>
        <color auto="1"/>
        <name val="Times New Roman"/>
        <scheme val="none"/>
      </font>
    </dxf>
  </rfmt>
  <rfmt sheetId="1" sqref="CO534" start="0" length="0">
    <dxf>
      <font>
        <sz val="9"/>
        <color auto="1"/>
        <name val="Times New Roman"/>
        <scheme val="none"/>
      </font>
    </dxf>
  </rfmt>
  <rfmt sheetId="1" sqref="CP534" start="0" length="0">
    <dxf>
      <font>
        <sz val="9"/>
        <color auto="1"/>
        <name val="Times New Roman"/>
        <scheme val="none"/>
      </font>
    </dxf>
  </rfmt>
  <rfmt sheetId="1" sqref="CQ534" start="0" length="0">
    <dxf>
      <font>
        <sz val="9"/>
        <color auto="1"/>
        <name val="Times New Roman"/>
        <scheme val="none"/>
      </font>
    </dxf>
  </rfmt>
  <rfmt sheetId="1" sqref="CR534" start="0" length="0">
    <dxf>
      <font>
        <sz val="9"/>
        <color auto="1"/>
        <name val="Times New Roman"/>
        <scheme val="none"/>
      </font>
    </dxf>
  </rfmt>
  <rfmt sheetId="1" sqref="CS534" start="0" length="0">
    <dxf>
      <font>
        <sz val="9"/>
        <color auto="1"/>
        <name val="Times New Roman"/>
        <scheme val="none"/>
      </font>
    </dxf>
  </rfmt>
  <rfmt sheetId="1" sqref="CT534" start="0" length="0">
    <dxf>
      <font>
        <sz val="9"/>
        <color auto="1"/>
        <name val="Times New Roman"/>
        <scheme val="none"/>
      </font>
    </dxf>
  </rfmt>
  <rfmt sheetId="1" sqref="CU534" start="0" length="0">
    <dxf>
      <font>
        <sz val="9"/>
        <color auto="1"/>
        <name val="Times New Roman"/>
        <scheme val="none"/>
      </font>
    </dxf>
  </rfmt>
  <rfmt sheetId="1" sqref="CV534" start="0" length="0">
    <dxf>
      <font>
        <sz val="9"/>
        <color auto="1"/>
        <name val="Times New Roman"/>
        <scheme val="none"/>
      </font>
    </dxf>
  </rfmt>
  <rfmt sheetId="1" sqref="CW534" start="0" length="0">
    <dxf>
      <font>
        <sz val="9"/>
        <color auto="1"/>
        <name val="Times New Roman"/>
        <scheme val="none"/>
      </font>
    </dxf>
  </rfmt>
  <rfmt sheetId="1" sqref="CX534" start="0" length="0">
    <dxf>
      <font>
        <sz val="9"/>
        <color auto="1"/>
        <name val="Times New Roman"/>
        <scheme val="none"/>
      </font>
    </dxf>
  </rfmt>
  <rfmt sheetId="1" sqref="CY534" start="0" length="0">
    <dxf>
      <font>
        <sz val="9"/>
        <color auto="1"/>
        <name val="Times New Roman"/>
        <scheme val="none"/>
      </font>
    </dxf>
  </rfmt>
  <rfmt sheetId="1" sqref="CZ534" start="0" length="0">
    <dxf>
      <font>
        <sz val="9"/>
        <color auto="1"/>
        <name val="Times New Roman"/>
        <scheme val="none"/>
      </font>
    </dxf>
  </rfmt>
  <rfmt sheetId="1" sqref="DA534" start="0" length="0">
    <dxf>
      <font>
        <sz val="9"/>
        <color auto="1"/>
        <name val="Times New Roman"/>
        <scheme val="none"/>
      </font>
    </dxf>
  </rfmt>
  <rfmt sheetId="1" sqref="DB534" start="0" length="0">
    <dxf>
      <font>
        <sz val="9"/>
        <color auto="1"/>
        <name val="Times New Roman"/>
        <scheme val="none"/>
      </font>
    </dxf>
  </rfmt>
  <rfmt sheetId="1" sqref="DC534" start="0" length="0">
    <dxf>
      <font>
        <sz val="9"/>
        <color auto="1"/>
        <name val="Times New Roman"/>
        <scheme val="none"/>
      </font>
    </dxf>
  </rfmt>
  <rfmt sheetId="1" sqref="DD534" start="0" length="0">
    <dxf>
      <font>
        <sz val="9"/>
        <color auto="1"/>
        <name val="Times New Roman"/>
        <scheme val="none"/>
      </font>
    </dxf>
  </rfmt>
  <rfmt sheetId="1" sqref="DE534" start="0" length="0">
    <dxf>
      <font>
        <sz val="9"/>
        <color auto="1"/>
        <name val="Times New Roman"/>
        <scheme val="none"/>
      </font>
    </dxf>
  </rfmt>
  <rfmt sheetId="1" sqref="DF534" start="0" length="0">
    <dxf>
      <font>
        <sz val="9"/>
        <color auto="1"/>
        <name val="Times New Roman"/>
        <scheme val="none"/>
      </font>
    </dxf>
  </rfmt>
  <rfmt sheetId="1" sqref="DG534" start="0" length="0">
    <dxf>
      <font>
        <sz val="9"/>
        <color auto="1"/>
        <name val="Times New Roman"/>
        <scheme val="none"/>
      </font>
    </dxf>
  </rfmt>
  <rfmt sheetId="1" sqref="DH534" start="0" length="0">
    <dxf>
      <font>
        <sz val="9"/>
        <color auto="1"/>
        <name val="Times New Roman"/>
        <scheme val="none"/>
      </font>
    </dxf>
  </rfmt>
  <rfmt sheetId="1" sqref="DI534" start="0" length="0">
    <dxf>
      <font>
        <sz val="9"/>
        <color auto="1"/>
        <name val="Times New Roman"/>
        <scheme val="none"/>
      </font>
    </dxf>
  </rfmt>
  <rfmt sheetId="1" sqref="DJ534" start="0" length="0">
    <dxf>
      <font>
        <sz val="9"/>
        <color auto="1"/>
        <name val="Times New Roman"/>
        <scheme val="none"/>
      </font>
    </dxf>
  </rfmt>
  <rfmt sheetId="1" sqref="DK534" start="0" length="0">
    <dxf>
      <font>
        <sz val="9"/>
        <color auto="1"/>
        <name val="Times New Roman"/>
        <scheme val="none"/>
      </font>
    </dxf>
  </rfmt>
  <rfmt sheetId="1" sqref="DL534" start="0" length="0">
    <dxf>
      <font>
        <sz val="9"/>
        <color auto="1"/>
        <name val="Times New Roman"/>
        <scheme val="none"/>
      </font>
    </dxf>
  </rfmt>
  <rfmt sheetId="1" sqref="DM534" start="0" length="0">
    <dxf>
      <font>
        <sz val="9"/>
        <color auto="1"/>
        <name val="Times New Roman"/>
        <scheme val="none"/>
      </font>
    </dxf>
  </rfmt>
  <rfmt sheetId="1" sqref="DN534" start="0" length="0">
    <dxf>
      <font>
        <sz val="9"/>
        <color auto="1"/>
        <name val="Times New Roman"/>
        <scheme val="none"/>
      </font>
    </dxf>
  </rfmt>
  <rfmt sheetId="1" sqref="DO534" start="0" length="0">
    <dxf>
      <font>
        <sz val="9"/>
        <color auto="1"/>
        <name val="Times New Roman"/>
        <scheme val="none"/>
      </font>
    </dxf>
  </rfmt>
  <rfmt sheetId="1" sqref="DP534" start="0" length="0">
    <dxf>
      <font>
        <sz val="9"/>
        <color auto="1"/>
        <name val="Times New Roman"/>
        <scheme val="none"/>
      </font>
    </dxf>
  </rfmt>
  <rfmt sheetId="1" sqref="DQ534" start="0" length="0">
    <dxf>
      <font>
        <sz val="9"/>
        <color auto="1"/>
        <name val="Times New Roman"/>
        <scheme val="none"/>
      </font>
    </dxf>
  </rfmt>
  <rfmt sheetId="1" sqref="DR534" start="0" length="0">
    <dxf>
      <font>
        <sz val="9"/>
        <color auto="1"/>
        <name val="Times New Roman"/>
        <scheme val="none"/>
      </font>
    </dxf>
  </rfmt>
  <rfmt sheetId="1" sqref="DS534" start="0" length="0">
    <dxf>
      <font>
        <sz val="9"/>
        <color auto="1"/>
        <name val="Times New Roman"/>
        <scheme val="none"/>
      </font>
    </dxf>
  </rfmt>
  <rfmt sheetId="1" sqref="DT534" start="0" length="0">
    <dxf>
      <font>
        <sz val="9"/>
        <color auto="1"/>
        <name val="Times New Roman"/>
        <scheme val="none"/>
      </font>
    </dxf>
  </rfmt>
  <rfmt sheetId="1" sqref="DU534" start="0" length="0">
    <dxf>
      <font>
        <sz val="9"/>
        <color auto="1"/>
        <name val="Times New Roman"/>
        <scheme val="none"/>
      </font>
    </dxf>
  </rfmt>
  <rfmt sheetId="1" sqref="DV534" start="0" length="0">
    <dxf>
      <font>
        <sz val="9"/>
        <color auto="1"/>
        <name val="Times New Roman"/>
        <scheme val="none"/>
      </font>
    </dxf>
  </rfmt>
  <rfmt sheetId="1" sqref="DW534" start="0" length="0">
    <dxf>
      <font>
        <sz val="9"/>
        <color auto="1"/>
        <name val="Times New Roman"/>
        <scheme val="none"/>
      </font>
    </dxf>
  </rfmt>
  <rfmt sheetId="1" sqref="DX534" start="0" length="0">
    <dxf>
      <font>
        <sz val="9"/>
        <color auto="1"/>
        <name val="Times New Roman"/>
        <scheme val="none"/>
      </font>
    </dxf>
  </rfmt>
  <rfmt sheetId="1" sqref="DY534" start="0" length="0">
    <dxf>
      <font>
        <sz val="9"/>
        <color auto="1"/>
        <name val="Times New Roman"/>
        <scheme val="none"/>
      </font>
    </dxf>
  </rfmt>
  <rfmt sheetId="1" sqref="DZ534" start="0" length="0">
    <dxf>
      <font>
        <sz val="9"/>
        <color auto="1"/>
        <name val="Times New Roman"/>
        <scheme val="none"/>
      </font>
    </dxf>
  </rfmt>
  <rfmt sheetId="1" sqref="EA534" start="0" length="0">
    <dxf>
      <font>
        <sz val="9"/>
        <color auto="1"/>
        <name val="Times New Roman"/>
        <scheme val="none"/>
      </font>
    </dxf>
  </rfmt>
  <rfmt sheetId="1" sqref="EB534" start="0" length="0">
    <dxf>
      <font>
        <sz val="9"/>
        <color auto="1"/>
        <name val="Times New Roman"/>
        <scheme val="none"/>
      </font>
    </dxf>
  </rfmt>
  <rfmt sheetId="1" sqref="EC534" start="0" length="0">
    <dxf>
      <font>
        <sz val="9"/>
        <color auto="1"/>
        <name val="Times New Roman"/>
        <scheme val="none"/>
      </font>
    </dxf>
  </rfmt>
  <rfmt sheetId="1" sqref="ED534" start="0" length="0">
    <dxf>
      <font>
        <sz val="9"/>
        <color auto="1"/>
        <name val="Times New Roman"/>
        <scheme val="none"/>
      </font>
    </dxf>
  </rfmt>
  <rfmt sheetId="1" sqref="EE534" start="0" length="0">
    <dxf>
      <font>
        <sz val="9"/>
        <color auto="1"/>
        <name val="Times New Roman"/>
        <scheme val="none"/>
      </font>
    </dxf>
  </rfmt>
  <rfmt sheetId="1" sqref="EF534" start="0" length="0">
    <dxf>
      <font>
        <sz val="9"/>
        <color auto="1"/>
        <name val="Times New Roman"/>
        <scheme val="none"/>
      </font>
    </dxf>
  </rfmt>
  <rfmt sheetId="1" sqref="EG534" start="0" length="0">
    <dxf>
      <font>
        <sz val="9"/>
        <color auto="1"/>
        <name val="Times New Roman"/>
        <scheme val="none"/>
      </font>
    </dxf>
  </rfmt>
  <rfmt sheetId="1" sqref="EH534" start="0" length="0">
    <dxf>
      <font>
        <sz val="9"/>
        <color auto="1"/>
        <name val="Times New Roman"/>
        <scheme val="none"/>
      </font>
    </dxf>
  </rfmt>
  <rfmt sheetId="1" sqref="EI534" start="0" length="0">
    <dxf>
      <font>
        <sz val="9"/>
        <color auto="1"/>
        <name val="Times New Roman"/>
        <scheme val="none"/>
      </font>
    </dxf>
  </rfmt>
  <rfmt sheetId="1" sqref="EJ534" start="0" length="0">
    <dxf>
      <font>
        <sz val="9"/>
        <color auto="1"/>
        <name val="Times New Roman"/>
        <scheme val="none"/>
      </font>
    </dxf>
  </rfmt>
  <rfmt sheetId="1" sqref="EK534" start="0" length="0">
    <dxf>
      <font>
        <sz val="9"/>
        <color auto="1"/>
        <name val="Times New Roman"/>
        <scheme val="none"/>
      </font>
    </dxf>
  </rfmt>
  <rfmt sheetId="1" sqref="EL534" start="0" length="0">
    <dxf>
      <font>
        <sz val="9"/>
        <color auto="1"/>
        <name val="Times New Roman"/>
        <scheme val="none"/>
      </font>
    </dxf>
  </rfmt>
  <rfmt sheetId="1" sqref="EM534" start="0" length="0">
    <dxf>
      <font>
        <sz val="9"/>
        <color auto="1"/>
        <name val="Times New Roman"/>
        <scheme val="none"/>
      </font>
    </dxf>
  </rfmt>
  <rfmt sheetId="1" sqref="EN534" start="0" length="0">
    <dxf>
      <font>
        <sz val="9"/>
        <color auto="1"/>
        <name val="Times New Roman"/>
        <scheme val="none"/>
      </font>
    </dxf>
  </rfmt>
  <rfmt sheetId="1" sqref="EO534" start="0" length="0">
    <dxf>
      <font>
        <sz val="9"/>
        <color auto="1"/>
        <name val="Times New Roman"/>
        <scheme val="none"/>
      </font>
    </dxf>
  </rfmt>
  <rfmt sheetId="1" sqref="EP534" start="0" length="0">
    <dxf>
      <font>
        <sz val="9"/>
        <color auto="1"/>
        <name val="Times New Roman"/>
        <scheme val="none"/>
      </font>
    </dxf>
  </rfmt>
  <rfmt sheetId="1" sqref="EQ534" start="0" length="0">
    <dxf>
      <font>
        <sz val="9"/>
        <color auto="1"/>
        <name val="Times New Roman"/>
        <scheme val="none"/>
      </font>
    </dxf>
  </rfmt>
  <rfmt sheetId="1" sqref="ER534" start="0" length="0">
    <dxf>
      <font>
        <sz val="9"/>
        <color auto="1"/>
        <name val="Times New Roman"/>
        <scheme val="none"/>
      </font>
    </dxf>
  </rfmt>
  <rfmt sheetId="1" sqref="ES534" start="0" length="0">
    <dxf>
      <font>
        <sz val="9"/>
        <color auto="1"/>
        <name val="Times New Roman"/>
        <scheme val="none"/>
      </font>
    </dxf>
  </rfmt>
  <rfmt sheetId="1" sqref="ET534" start="0" length="0">
    <dxf>
      <font>
        <sz val="9"/>
        <color auto="1"/>
        <name val="Times New Roman"/>
        <scheme val="none"/>
      </font>
    </dxf>
  </rfmt>
  <rfmt sheetId="1" sqref="EU534" start="0" length="0">
    <dxf>
      <font>
        <sz val="9"/>
        <color auto="1"/>
        <name val="Times New Roman"/>
        <scheme val="none"/>
      </font>
    </dxf>
  </rfmt>
  <rfmt sheetId="1" sqref="EV534" start="0" length="0">
    <dxf>
      <font>
        <sz val="9"/>
        <color auto="1"/>
        <name val="Times New Roman"/>
        <scheme val="none"/>
      </font>
    </dxf>
  </rfmt>
  <rfmt sheetId="1" sqref="EW534" start="0" length="0">
    <dxf>
      <font>
        <sz val="9"/>
        <color auto="1"/>
        <name val="Times New Roman"/>
        <scheme val="none"/>
      </font>
    </dxf>
  </rfmt>
  <rfmt sheetId="1" sqref="EX534" start="0" length="0">
    <dxf>
      <font>
        <sz val="9"/>
        <color auto="1"/>
        <name val="Times New Roman"/>
        <scheme val="none"/>
      </font>
    </dxf>
  </rfmt>
  <rfmt sheetId="1" sqref="EY534" start="0" length="0">
    <dxf>
      <font>
        <sz val="9"/>
        <color auto="1"/>
        <name val="Times New Roman"/>
        <scheme val="none"/>
      </font>
    </dxf>
  </rfmt>
  <rfmt sheetId="1" sqref="EZ534" start="0" length="0">
    <dxf>
      <font>
        <sz val="9"/>
        <color auto="1"/>
        <name val="Times New Roman"/>
        <scheme val="none"/>
      </font>
    </dxf>
  </rfmt>
  <rfmt sheetId="1" sqref="A534:XFD534" start="0" length="0">
    <dxf>
      <font>
        <sz val="9"/>
        <color auto="1"/>
        <name val="Times New Roman"/>
        <scheme val="none"/>
      </font>
    </dxf>
  </rfmt>
  <rfmt sheetId="1" sqref="C535" start="0" length="0">
    <dxf>
      <numFmt numFmtId="2" formatCode="0.00"/>
    </dxf>
  </rfmt>
  <rfmt sheetId="1" sqref="E535" start="0" length="0">
    <dxf>
      <font>
        <sz val="9"/>
        <color rgb="FFFF0000"/>
        <name val="Times New Roman"/>
        <scheme val="none"/>
      </font>
    </dxf>
  </rfmt>
  <rfmt sheetId="1" s="1" sqref="F535" start="0" length="0">
    <dxf>
      <alignment wrapText="1" readingOrder="0"/>
    </dxf>
  </rfmt>
  <rfmt sheetId="1" s="1" sqref="G535" start="0" length="0">
    <dxf>
      <alignment wrapText="1" readingOrder="0"/>
    </dxf>
  </rfmt>
  <rfmt sheetId="1" s="1" sqref="H535" start="0" length="0">
    <dxf>
      <fill>
        <patternFill patternType="solid">
          <bgColor theme="0"/>
        </patternFill>
      </fill>
      <alignment wrapText="1" readingOrder="0"/>
    </dxf>
  </rfmt>
  <rfmt sheetId="1" sqref="I535" start="0" length="0">
    <dxf>
      <alignment wrapText="1" readingOrder="0"/>
    </dxf>
  </rfmt>
  <rfmt sheetId="1" sqref="J535" start="0" length="0">
    <dxf>
      <alignment wrapText="1" readingOrder="0"/>
    </dxf>
  </rfmt>
  <rfmt sheetId="1" sqref="K535" start="0" length="0">
    <dxf>
      <alignment wrapText="1" readingOrder="0"/>
    </dxf>
  </rfmt>
  <rfmt sheetId="1" sqref="A532:XFD535" start="0" length="2147483647">
    <dxf>
      <font>
        <color rgb="FF00B0F0"/>
      </font>
    </dxf>
  </rfmt>
  <rfmt sheetId="1" sqref="A536:XFD536" start="0" length="2147483647">
    <dxf>
      <font>
        <color auto="1"/>
      </font>
    </dxf>
  </rfmt>
  <rfmt sheetId="1" sqref="A540:XFD542" start="0" length="2147483647">
    <dxf>
      <font>
        <color auto="1"/>
      </font>
    </dxf>
  </rfmt>
  <rcc rId="11688" sId="1">
    <nc r="B532" t="inlineStr">
      <is>
        <t>000 2 03 00000 00 0000 000</t>
      </is>
    </nc>
  </rcc>
  <rfmt sheetId="1" xfDxf="1" sqref="C533" start="0" length="0">
    <dxf>
      <font>
        <sz val="9"/>
        <color rgb="FF00B0F0"/>
        <name val="Times New Roman"/>
        <scheme val="none"/>
      </font>
      <numFmt numFmtId="2" formatCode="0.00"/>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dxf>
  </rfmt>
  <rfmt sheetId="1" xfDxf="1" sqref="C532" start="0" length="0">
    <dxf>
      <font>
        <b/>
        <sz val="9"/>
        <color rgb="FF00B0F0"/>
        <name val="Times New Roman"/>
        <scheme val="none"/>
      </font>
      <numFmt numFmtId="2" formatCode="0.00"/>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dxf>
  </rfmt>
  <rcc rId="11689" sId="1" xfDxf="1" dxf="1">
    <nc r="C532" t="inlineStr">
      <is>
        <t>Безвозмездные поступления от государственных (муниципальных) организаций</t>
      </is>
    </nc>
    <ndxf>
      <font>
        <b/>
        <sz val="9"/>
        <color rgb="FF00B0F0"/>
        <name val="Times New Roman"/>
        <scheme val="none"/>
      </font>
      <numFmt numFmtId="2" formatCode="0.00"/>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cc rId="11690" sId="1">
    <oc r="F536">
      <f>F538+F539</f>
    </oc>
    <nc r="F536">
      <f>SUM(F537:F539)</f>
    </nc>
  </rcc>
  <rcc rId="11691" sId="1">
    <oc r="G536">
      <f>G537++G538+G539</f>
    </oc>
    <nc r="G536">
      <f>SUM(G537:G539)</f>
    </nc>
  </rcc>
  <rcc rId="11692" sId="1">
    <oc r="H536">
      <f>H538+H539</f>
    </oc>
    <nc r="H536">
      <f>SUM(H537:H539)</f>
    </nc>
  </rcc>
  <rcc rId="11693" sId="1">
    <oc r="I536">
      <f>I538+I539</f>
    </oc>
    <nc r="I536">
      <f>SUM(I537:I539)</f>
    </nc>
  </rcc>
  <rcc rId="11694" sId="1">
    <oc r="J536">
      <f>J538+J539</f>
    </oc>
    <nc r="J536">
      <f>SUM(J537:J539)</f>
    </nc>
  </rcc>
  <rcc rId="11695" sId="1">
    <oc r="K536">
      <f>K538+K539</f>
    </oc>
    <nc r="K536">
      <f>SUM(K537:K539)</f>
    </nc>
  </rcc>
  <rrc rId="11696" sId="1" ref="A533:XFD533" action="insertRow">
    <undo index="2" exp="area" ref3D="1" dr="$E$1:$E$1048576" dn="Z_D9CE45CD_2A62_48B4_A1B4_30864FD70090_.wvu.Cols" sId="1"/>
    <undo index="1" exp="area" ref3D="1" dr="$A$1:$A$1048576" dn="Z_D9CE45CD_2A62_48B4_A1B4_30864FD70090_.wvu.Cols" sId="1"/>
  </rrc>
  <rcc rId="11697" sId="1">
    <nc r="A533" t="inlineStr">
      <is>
        <t>Безвозмездные поступления</t>
      </is>
    </nc>
  </rcc>
  <rfmt sheetId="1" sqref="B533" start="0" length="0">
    <dxf>
      <font>
        <b val="0"/>
        <sz val="9"/>
        <color rgb="FF00B0F0"/>
        <name val="Times New Roman"/>
        <scheme val="none"/>
      </font>
    </dxf>
  </rfmt>
  <rcc rId="11698" sId="1" odxf="1" dxf="1">
    <nc r="C533" t="inlineStr">
      <is>
        <t>Прочие безвозмездные поступления от государственных (муниципальных) организаций в бюджеты городских округов</t>
      </is>
    </nc>
    <odxf>
      <font>
        <b/>
        <sz val="9"/>
        <color rgb="FF00B0F0"/>
        <name val="Times New Roman"/>
        <scheme val="none"/>
      </font>
    </odxf>
    <ndxf>
      <font>
        <b val="0"/>
        <sz val="9"/>
        <color rgb="FF00B0F0"/>
        <name val="Times New Roman"/>
        <scheme val="none"/>
      </font>
    </ndxf>
  </rcc>
  <rfmt sheetId="1" sqref="D533" start="0" length="0">
    <dxf>
      <alignment horizontal="center" readingOrder="0"/>
    </dxf>
  </rfmt>
  <rcc rId="11699" sId="1">
    <nc r="E533">
      <f>E531+1</f>
    </nc>
  </rcc>
  <rcc rId="11700" sId="1" odxf="1" dxf="1" numFmtId="4">
    <nc r="F533">
      <v>0</v>
    </nc>
    <odxf>
      <font>
        <b/>
        <sz val="9"/>
        <color rgb="FF00B0F0"/>
        <name val="Times New Roman"/>
        <scheme val="none"/>
      </font>
    </odxf>
    <ndxf>
      <font>
        <b val="0"/>
        <sz val="9"/>
        <color rgb="FF00B0F0"/>
        <name val="Times New Roman"/>
        <scheme val="none"/>
      </font>
    </ndxf>
  </rcc>
  <rcc rId="11701" sId="1" odxf="1" dxf="1" numFmtId="4">
    <nc r="G533">
      <v>0</v>
    </nc>
    <odxf>
      <font>
        <b/>
        <sz val="9"/>
        <color rgb="FF00B0F0"/>
        <name val="Times New Roman"/>
        <scheme val="none"/>
      </font>
    </odxf>
    <ndxf>
      <font>
        <b val="0"/>
        <sz val="9"/>
        <color rgb="FF00B0F0"/>
        <name val="Times New Roman"/>
        <scheme val="none"/>
      </font>
    </ndxf>
  </rcc>
  <rcc rId="11702" sId="1" odxf="1" dxf="1" numFmtId="4">
    <nc r="H533">
      <v>0</v>
    </nc>
    <odxf>
      <font>
        <b/>
        <sz val="9"/>
        <color rgb="FF00B0F0"/>
        <name val="Times New Roman"/>
        <scheme val="none"/>
      </font>
    </odxf>
    <ndxf>
      <font>
        <b val="0"/>
        <sz val="9"/>
        <color rgb="FF00B0F0"/>
        <name val="Times New Roman"/>
        <scheme val="none"/>
      </font>
    </ndxf>
  </rcc>
  <rcc rId="11703" sId="1" odxf="1" dxf="1" numFmtId="4">
    <nc r="I533">
      <v>0</v>
    </nc>
    <odxf>
      <font>
        <b/>
        <sz val="9"/>
        <color rgb="FF00B0F0"/>
        <name val="Times New Roman"/>
        <scheme val="none"/>
      </font>
    </odxf>
    <ndxf>
      <font>
        <b val="0"/>
        <sz val="9"/>
        <color rgb="FF00B0F0"/>
        <name val="Times New Roman"/>
        <scheme val="none"/>
      </font>
    </ndxf>
  </rcc>
  <rcc rId="11704" sId="1" odxf="1" dxf="1" numFmtId="4">
    <nc r="J533">
      <v>0</v>
    </nc>
    <odxf>
      <font>
        <b/>
        <sz val="9"/>
        <color rgb="FF00B0F0"/>
        <name val="Times New Roman"/>
        <scheme val="none"/>
      </font>
    </odxf>
    <ndxf>
      <font>
        <b val="0"/>
        <sz val="9"/>
        <color rgb="FF00B0F0"/>
        <name val="Times New Roman"/>
        <scheme val="none"/>
      </font>
    </ndxf>
  </rcc>
  <rcc rId="11705" sId="1" odxf="1" dxf="1" numFmtId="4">
    <nc r="K533">
      <v>0</v>
    </nc>
    <odxf>
      <font>
        <b/>
        <sz val="9"/>
        <color rgb="FF00B0F0"/>
        <name val="Times New Roman"/>
        <scheme val="none"/>
      </font>
    </odxf>
    <ndxf>
      <font>
        <b val="0"/>
        <sz val="9"/>
        <color rgb="FF00B0F0"/>
        <name val="Times New Roman"/>
        <scheme val="none"/>
      </font>
    </ndxf>
  </rcc>
  <rcc rId="11706" sId="1">
    <nc r="F532">
      <f>SUM(F533:F536)</f>
    </nc>
  </rcc>
  <rcc rId="11707" sId="1">
    <nc r="G532">
      <f>SUM(G533:G536)</f>
    </nc>
  </rcc>
  <rcc rId="11708" sId="1">
    <nc r="H532">
      <f>SUM(H533:H536)</f>
    </nc>
  </rcc>
  <rcc rId="11709" sId="1">
    <nc r="I532">
      <f>SUM(I533:I536)</f>
    </nc>
  </rcc>
  <rcc rId="11710" sId="1">
    <nc r="J532">
      <f>SUM(J533:J536)</f>
    </nc>
  </rcc>
  <rcc rId="11711" sId="1">
    <nc r="K532">
      <f>SUM(K533:K536)</f>
    </nc>
  </rcc>
  <rcc rId="11712" sId="1">
    <nc r="B533" t="inlineStr">
      <is>
        <t>040 2 03 04099 04 0000 150</t>
      </is>
    </nc>
  </rcc>
  <rcc rId="11713" sId="1">
    <nc r="A534" t="inlineStr">
      <is>
        <t>Безвозмездные поступления</t>
      </is>
    </nc>
  </rcc>
  <rcc rId="11714" sId="1">
    <nc r="C534" t="inlineStr">
      <is>
        <t>Прочие безвозмездные поступления от государственных (муниципальных) организаций в бюджеты городских округов</t>
      </is>
    </nc>
  </rcc>
  <rcc rId="11715" sId="1">
    <nc r="E534">
      <f>E532+1</f>
    </nc>
  </rcc>
  <rcc rId="11716" sId="1" numFmtId="4">
    <nc r="F534">
      <v>0</v>
    </nc>
  </rcc>
  <rcc rId="11717" sId="1" numFmtId="4">
    <nc r="G534">
      <v>0</v>
    </nc>
  </rcc>
  <rcc rId="11718" sId="1" numFmtId="4">
    <nc r="H534">
      <v>0</v>
    </nc>
  </rcc>
  <rcc rId="11719" sId="1" numFmtId="4">
    <nc r="I534">
      <v>0</v>
    </nc>
  </rcc>
  <rcc rId="11720" sId="1" numFmtId="4">
    <nc r="J534">
      <v>0</v>
    </nc>
  </rcc>
  <rcc rId="11721" sId="1" numFmtId="4">
    <nc r="K534">
      <v>0</v>
    </nc>
  </rcc>
  <rcc rId="11722" sId="1">
    <nc r="A535" t="inlineStr">
      <is>
        <t>Безвозмездные поступления</t>
      </is>
    </nc>
  </rcc>
  <rcc rId="11723" sId="1">
    <nc r="C535" t="inlineStr">
      <is>
        <t>Прочие безвозмездные поступления от государственных (муниципальных) организаций в бюджеты городских округов</t>
      </is>
    </nc>
  </rcc>
  <rcc rId="11724" sId="1">
    <nc r="E535">
      <f>E533+1</f>
    </nc>
  </rcc>
  <rcc rId="11725" sId="1" numFmtId="4">
    <nc r="F535">
      <v>0</v>
    </nc>
  </rcc>
  <rcc rId="11726" sId="1" numFmtId="4">
    <nc r="G535">
      <v>0</v>
    </nc>
  </rcc>
  <rcc rId="11727" sId="1" numFmtId="4">
    <nc r="H535">
      <v>0</v>
    </nc>
  </rcc>
  <rcc rId="11728" sId="1" numFmtId="4">
    <nc r="I535">
      <v>0</v>
    </nc>
  </rcc>
  <rcc rId="11729" sId="1" numFmtId="4">
    <nc r="J535">
      <v>0</v>
    </nc>
  </rcc>
  <rcc rId="11730" sId="1" numFmtId="4">
    <nc r="K535">
      <v>0</v>
    </nc>
  </rcc>
  <rcc rId="11731" sId="1">
    <nc r="A536" t="inlineStr">
      <is>
        <t>Безвозмездные поступления</t>
      </is>
    </nc>
  </rcc>
  <rcc rId="11732" sId="1">
    <nc r="C536" t="inlineStr">
      <is>
        <t>Прочие безвозмездные поступления от государственных (муниципальных) организаций в бюджеты городских округов</t>
      </is>
    </nc>
  </rcc>
  <rcc rId="11733" sId="1">
    <nc r="E536">
      <f>E534+1</f>
    </nc>
  </rcc>
  <rcc rId="11734" sId="1" odxf="1" s="1" dxf="1" numFmtId="4">
    <nc r="F536">
      <v>0</v>
    </nc>
    <ndxf>
      <alignment wrapText="0" readingOrder="0"/>
    </ndxf>
  </rcc>
  <rcc rId="11735" sId="1" odxf="1" s="1" dxf="1" numFmtId="4">
    <nc r="G536">
      <v>0</v>
    </nc>
    <ndxf>
      <alignment wrapText="0" readingOrder="0"/>
    </ndxf>
  </rcc>
  <rcc rId="11736" sId="1" odxf="1" s="1" dxf="1" numFmtId="4">
    <nc r="H536">
      <v>0</v>
    </nc>
    <ndxf>
      <fill>
        <patternFill patternType="none">
          <bgColor indexed="65"/>
        </patternFill>
      </fill>
      <alignment wrapText="0" readingOrder="0"/>
    </ndxf>
  </rcc>
  <rcc rId="11737" sId="1" odxf="1" dxf="1" numFmtId="4">
    <nc r="I536">
      <v>0</v>
    </nc>
    <ndxf>
      <alignment wrapText="0" readingOrder="0"/>
    </ndxf>
  </rcc>
  <rcc rId="11738" sId="1" odxf="1" dxf="1" numFmtId="4">
    <nc r="J536">
      <v>0</v>
    </nc>
    <ndxf>
      <alignment wrapText="0" readingOrder="0"/>
    </ndxf>
  </rcc>
  <rcc rId="11739" sId="1" odxf="1" dxf="1" numFmtId="4">
    <nc r="K536">
      <v>0</v>
    </nc>
    <ndxf>
      <alignment wrapText="0" readingOrder="0"/>
    </ndxf>
  </rcc>
  <rcc rId="11740" sId="1">
    <nc r="B534" t="inlineStr">
      <is>
        <t>041 2 03 04099 04 0000 150</t>
      </is>
    </nc>
  </rcc>
  <rcc rId="11741" sId="1">
    <nc r="B535" t="inlineStr">
      <is>
        <t>042 2 03 04099 04 0000 150</t>
      </is>
    </nc>
  </rcc>
  <rcc rId="11742" sId="1">
    <nc r="B536" t="inlineStr">
      <is>
        <t>046 2 03 04099 04 0000 150</t>
      </is>
    </nc>
  </rcc>
  <rcc rId="11743" sId="1">
    <nc r="D533" t="inlineStr">
      <is>
        <t>администрация города Нижневартовска</t>
      </is>
    </nc>
  </rcc>
  <rcc rId="11744" sId="1">
    <nc r="D534" t="inlineStr">
      <is>
        <t>департамент жилищно-коммунального хозяйства администрации города Нижневартовска</t>
      </is>
    </nc>
  </rcc>
  <rcc rId="11745" sId="1">
    <nc r="D535" t="inlineStr">
      <is>
        <t>департамент образования 
администрации города Нижневартовска</t>
      </is>
    </nc>
  </rcc>
  <rcc rId="11746" sId="1">
    <nc r="D536" t="inlineStr">
      <is>
        <t>департамент по социальной политике  администрации города Нижневартовска</t>
      </is>
    </nc>
  </rcc>
  <rfmt sheetId="1" sqref="A525:XFD525" start="0" length="2147483647">
    <dxf>
      <font>
        <color auto="1"/>
      </font>
    </dxf>
  </rfmt>
  <rcc rId="11747" sId="1">
    <oc r="F487">
      <f>SUM(F488,F557,F543,F537)</f>
    </oc>
    <nc r="F487">
      <f>SUM(F488,F557,F543,F537,F532)</f>
    </nc>
  </rcc>
  <rcc rId="11748" sId="1">
    <oc r="G487">
      <f>SUM(G488,G557,G543,G537)</f>
    </oc>
    <nc r="G487">
      <f>SUM(G488,G557,G543,G537,G532)</f>
    </nc>
  </rcc>
  <rcc rId="11749" sId="1">
    <oc r="H487">
      <f>SUM(H488,H557,H543,H537)</f>
    </oc>
    <nc r="H487">
      <f>SUM(H488,H557,H543,H537,H532)</f>
    </nc>
  </rcc>
  <rcc rId="11750" sId="1">
    <oc r="I487">
      <f>SUM(I488,I557,I543,I537)</f>
    </oc>
    <nc r="I487">
      <f>SUM(I488,I557,I543,I537,I532)</f>
    </nc>
  </rcc>
  <rcc rId="11751" sId="1">
    <oc r="J487">
      <f>SUM(J488,J557,J543,J537)</f>
    </oc>
    <nc r="J487">
      <f>SUM(J488,J557,J543,J537,J532)</f>
    </nc>
  </rcc>
  <rcc rId="11752" sId="1">
    <oc r="K487">
      <f>SUM(K488,K557,K543,K537)</f>
    </oc>
    <nc r="K487">
      <f>SUM(K488,K557,K543,K537,K532)</f>
    </nc>
  </rcc>
  <rfmt sheetId="1" sqref="G1:G1048576">
    <dxf>
      <fill>
        <patternFill>
          <bgColor rgb="FFFFFF00"/>
        </patternFill>
      </fill>
    </dxf>
  </rfmt>
  <rcc rId="11753" sId="1">
    <oc r="L511" t="inlineStr">
      <is>
        <t>новый</t>
      </is>
    </oc>
    <nc r="L511"/>
  </rcc>
  <rfmt sheetId="1" sqref="A511:XFD511" start="0" length="2147483647">
    <dxf>
      <font>
        <color auto="1"/>
      </font>
    </dxf>
  </rfmt>
  <rcc rId="11754" sId="1" xfDxf="1" dxf="1">
    <nc r="C522" t="inlineStr">
      <is>
        <t>Возврат остатков субвенций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из бюджетов городских округов</t>
      </is>
    </nc>
    <ndxf>
      <font>
        <sz val="9"/>
        <color rgb="FF0070C0"/>
        <name val="Times New Roman"/>
        <scheme val="none"/>
      </font>
      <numFmt numFmtId="30" formatCode="@"/>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cc rId="11755" sId="1">
    <oc r="L522" t="inlineStr">
      <is>
        <t>?????</t>
      </is>
    </oc>
    <nc r="L522"/>
  </rcc>
  <rfmt sheetId="1" sqref="A522:XFD522" start="0" length="2147483647">
    <dxf>
      <font>
        <color auto="1"/>
      </font>
    </dxf>
  </rfmt>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20:XFD220" start="0" length="2147483647">
    <dxf>
      <font>
        <color auto="1"/>
      </font>
    </dxf>
  </rfmt>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56" sId="1" xfDxf="1" dxf="1">
    <oc r="C22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is>
    </oc>
    <nc r="C22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требований в области охраны окружающей среды при обращении с отходами производства и потребления)</t>
      </is>
    </nc>
    <ndxf>
      <font>
        <sz val="9"/>
        <color auto="1"/>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cc rId="11757" sId="1">
    <oc r="C22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is>
    </oc>
    <nc r="C22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is>
    </nc>
  </rcc>
  <rcc rId="11758" sId="1">
    <oc r="C22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порчу земель)</t>
      </is>
    </oc>
    <nc r="C22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порчу земель)</t>
      </is>
    </nc>
  </rcc>
  <rcc rId="11759" sId="1">
    <oc r="C22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невыполнение обязанностей по рекультивации земель, обязательных мероприятий по улучшению земель и охране почв)</t>
      </is>
    </oc>
    <nc r="C22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невыполнение обязанностей по рекультивации земель, обязательных мероприятий по улучшению земель и охране почв)</t>
      </is>
    </nc>
  </rcc>
  <rcc rId="11760" sId="1">
    <oc r="C22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режима использования земельных участков и лесов в водоохранных зонах)</t>
      </is>
    </oc>
    <nc r="C22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режима использования земельных участков и лесов в водоохранных зонах)</t>
      </is>
    </nc>
  </rcc>
  <rcc rId="11761" sId="1">
    <oc r="C22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водопользования)</t>
      </is>
    </oc>
    <nc r="C22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водопользования)</t>
      </is>
    </nc>
  </rcc>
  <rcc rId="11762" sId="1">
    <oc r="C22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is>
    </oc>
    <nc r="C22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is>
    </nc>
  </rcc>
  <rcc rId="11763" sId="1">
    <oc r="C22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is>
    </oc>
    <nc r="C22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is>
    </nc>
  </rcc>
  <rcc rId="11764" sId="1">
    <oc r="C23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t>
      </is>
    </oc>
    <nc r="C23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санитарной безопасности в лесах)</t>
      </is>
    </nc>
  </rcc>
  <rcc rId="11765" sId="1">
    <oc r="C23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oc>
    <nc r="C23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rcc>
  <rcc rId="11766" sId="1">
    <oc r="C23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охраны водных биологических ресурсов)</t>
      </is>
    </oc>
    <nc r="C23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водных биологических ресурсов)</t>
      </is>
    </nc>
  </rcc>
  <rcc rId="11767" sId="1">
    <oc r="C23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is>
    </oc>
    <nc r="C23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is>
    </nc>
  </rcc>
  <rcc rId="11768" sId="1">
    <oc r="C23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is>
    </oc>
    <nc r="C23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is>
    </nc>
  </rcc>
  <rcc rId="11769" sId="1">
    <oc r="C23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oc>
    <nc r="C23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rcc>
  <rcc rId="11770" sId="1">
    <oc r="C23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is>
    </oc>
    <nc r="C23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(иные штрафы)</t>
      </is>
    </nc>
  </rcc>
  <rcc rId="11771" sId="1">
    <oc r="C23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is>
    </oc>
    <nc r="C23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(иные штрафы)</t>
      </is>
    </nc>
  </rcc>
  <rcc rId="11772" sId="1">
    <oc r="C23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is>
    </oc>
    <nc r="C23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(иные штрафы)</t>
      </is>
    </nc>
  </rcc>
  <rfmt sheetId="1" sqref="C311" start="0" length="2147483647">
    <dxf>
      <font>
        <color rgb="FFFF0000"/>
      </font>
    </dxf>
  </rfmt>
  <rcc rId="11773" sId="1" xfDxf="1" dxf="1">
    <oc r="C311"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oc>
    <nc r="C311"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ввод в оборот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ndxf>
      <font>
        <sz val="9"/>
        <color rgb="FFFF0000"/>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11774" sId="1">
    <oc r="C310"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oc>
    <nc r="C310"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ввод в оборот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rcc>
  <rfmt sheetId="1" sqref="C311" start="0" length="2147483647">
    <dxf>
      <font>
        <color auto="1"/>
      </font>
    </dxf>
  </rfmt>
  <rcc rId="11775" sId="1">
    <oc r="C307" t="inlineStr">
      <is>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 </t>
      </is>
    </oc>
    <nc r="C307" t="inlineStr">
      <is>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 </t>
      </is>
    </nc>
  </rcc>
  <rcc rId="11776" sId="1">
    <oc r="C308" t="inlineStr">
      <is>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is>
    </oc>
    <nc r="C308" t="inlineStr">
      <is>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is>
    </nc>
  </rcc>
  <rcc rId="11777" sId="1">
    <oc r="C309"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oc>
    <nc r="C309"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rcc>
  <rcc rId="11778" sId="1">
    <oc r="C3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3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rcc>
  <rcc rId="11779" sId="1">
    <oc r="C21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выпуск в эксплуатацию механических транспортных средств с превышением нормативов содержания загрязняющих веществ в выбросах либо нормативов уровня шума)</t>
      </is>
    </oc>
    <nc r="C21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выпуск в эксплуатацию механических транспортных средств с превышением нормативов содержания загрязняющих веществ в выбросах либо нормативов уровня шума)</t>
      </is>
    </nc>
  </rcc>
  <rcc rId="11780" sId="1">
    <oc r="C21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эксплуатацию механических транспортных средств с превышением нормативов содержания загрязняющих веществ в выбросах либо нормативов уровня шума)</t>
      </is>
    </oc>
    <nc r="C21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эксплуатацию механических транспортных средств с превышением нормативов содержания загрязняющих веществ в выбросах либо нормативов уровня шума)</t>
      </is>
    </nc>
  </rcc>
  <rcc rId="11781" sId="1">
    <oc r="C21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is>
    </oc>
    <nc r="C21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is>
    </nc>
  </rcc>
  <rcc rId="11782" sId="1">
    <oc r="C21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is>
    </oc>
    <nc r="C21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is>
    </nc>
  </rcc>
  <rcc rId="11783" sId="1">
    <oc r="C21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is>
    </oc>
    <nc r="C21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is>
    </nc>
  </rcc>
  <rcc rId="11784" sId="1">
    <oc r="C215" t="inlineStr">
      <is>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 </t>
      </is>
    </oc>
    <nc r="C215" t="inlineStr">
      <is>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 </t>
      </is>
    </nc>
  </rcc>
  <rcc rId="11785" sId="1">
    <oc r="C216" t="inlineStr">
      <is>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is>
    </oc>
    <nc r="C216" t="inlineStr">
      <is>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is>
    </nc>
  </rcc>
  <rcc rId="11786" sId="1">
    <oc r="C21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oc>
    <nc r="C218"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nc>
  </rcc>
  <rcc rId="11787" sId="1">
    <oc r="C21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субъектов Российской Федерации)</t>
      </is>
    </oc>
    <nc r="C21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субъектов Российской Федерации)</t>
      </is>
    </nc>
  </rcc>
  <rcc rId="11788" sId="1">
    <oc r="C22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содержанию животных, несоблюдение требований к осуществлению деятельности по обращению с животными владельцами приютов для животных и деятельности по обращению с животными без владельцев)</t>
      </is>
    </oc>
    <nc r="C22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содержанию животных, несоблюдение требований к осуществлению деятельности по обращению с животными владельцами приютов для животных и деятельности по обращению с животными без владельцев)</t>
      </is>
    </nc>
  </rcc>
  <rcc rId="11789" sId="1">
    <oc r="C22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2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11790" sId="1">
    <oc r="C23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is>
    </oc>
    <nc r="C23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is>
    </nc>
  </rcc>
  <rcc rId="11791" sId="1">
    <oc r="C313"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oc>
    <nc r="C313"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nc>
  </rcc>
  <rcc rId="11792" sId="1" xfDxf="1" dxf="1">
    <oc r="C35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35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лицу, содержащемуся в учреждении уголовно-исполнительной системы или месте содержания под стражей)</t>
      </is>
    </nc>
    <ndxf>
      <font>
        <sz val="9"/>
        <color auto="1"/>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11793" sId="1">
    <oc r="B396" t="inlineStr">
      <is>
        <t>720 1 16 01333 01 0000 140</t>
      </is>
    </oc>
    <nc r="B396" t="inlineStr">
      <is>
        <t>720 1 16 01333 01 0400 140</t>
      </is>
    </nc>
  </rcc>
  <rcc rId="11794" sId="1" xfDxf="1" dxf="1">
    <oc r="C396" t="inlineStr">
      <is>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is>
    </oc>
    <nc r="C396"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t>
      </is>
    </nc>
    <ndxf>
      <font>
        <sz val="9"/>
        <color auto="1"/>
        <name val="Times New Roman"/>
        <scheme val="none"/>
      </font>
      <numFmt numFmtId="30" formatCode="@"/>
      <fill>
        <patternFill patternType="solid">
          <bgColor rgb="FFFF66FF"/>
        </patternFill>
      </fill>
      <alignment horizontal="justify" vertical="center" wrapText="1" readingOrder="0"/>
      <border outline="0">
        <left style="thin">
          <color indexed="64"/>
        </left>
        <right style="thin">
          <color indexed="64"/>
        </right>
        <top style="thin">
          <color indexed="64"/>
        </top>
        <bottom style="thin">
          <color indexed="64"/>
        </bottom>
      </border>
    </ndxf>
  </rcc>
  <rcc rId="11795" sId="1">
    <oc r="L396" t="inlineStr">
      <is>
        <t>факт с детализацией 0400</t>
      </is>
    </oc>
    <nc r="L396"/>
  </rcc>
  <rfmt sheetId="1" sqref="B396:D396 F396:XFD396">
    <dxf>
      <fill>
        <patternFill patternType="none">
          <bgColor auto="1"/>
        </patternFill>
      </fill>
    </dxf>
  </rfmt>
  <rcc rId="11796" sId="1">
    <nc r="D280" t="inlineStr">
      <is>
        <t>Служба жилищного и строительного надзора Ханты-Мансийского автономного округа - Югры</t>
      </is>
    </nc>
  </rcc>
  <rfmt sheetId="1" sqref="B280:D280 F280:XFD280">
    <dxf>
      <fill>
        <patternFill patternType="none">
          <bgColor auto="1"/>
        </patternFill>
      </fill>
    </dxf>
  </rfmt>
  <rcc rId="11797" sId="1">
    <oc r="L280" t="inlineStr">
      <is>
        <t xml:space="preserve">в 934 есть </t>
      </is>
    </oc>
    <nc r="L280"/>
  </rcc>
  <rfmt sheetId="1" sqref="A470:XFD471">
    <dxf>
      <fill>
        <patternFill patternType="none">
          <bgColor auto="1"/>
        </patternFill>
      </fill>
    </dxf>
  </rfmt>
  <rfmt sheetId="1" sqref="A469:XFD469">
    <dxf>
      <fill>
        <patternFill patternType="none">
          <bgColor auto="1"/>
        </patternFill>
      </fill>
    </dxf>
  </rfmt>
  <rcc rId="11798" sId="1">
    <oc r="L469" t="inlineStr">
      <is>
        <t>в 934 утратил силу</t>
      </is>
    </oc>
    <nc r="L469"/>
  </rcc>
  <rcc rId="11799" sId="1">
    <oc r="L468" t="inlineStr">
      <is>
        <t>в 934 утратил силу</t>
      </is>
    </oc>
    <nc r="L468"/>
  </rcc>
  <rfmt sheetId="1" sqref="A468:XFD468">
    <dxf>
      <fill>
        <patternFill patternType="none">
          <bgColor auto="1"/>
        </patternFill>
      </fill>
    </dxf>
  </rfmt>
  <rcc rId="11800" sId="1" xfDxf="1" dxf="1">
    <oc r="C468" t="inlineStr">
      <is>
        <t>Прочие неналоговые доходы бюджетов городских округов (доходы в виде иных поступлений)</t>
      </is>
    </oc>
    <nc r="C468" t="inlineStr">
      <is>
        <t>Прочие неналоговые доходы бюджетов городских округов (доходы от размещения нестационарных торговых объектов на территории города)</t>
      </is>
    </nc>
    <ndxf>
      <font>
        <sz val="9"/>
        <color rgb="FFFF0000"/>
        <name val="Times New Roman"/>
        <scheme val="none"/>
      </font>
      <numFmt numFmtId="2" formatCode="0.00"/>
      <alignment horizontal="justify" vertical="center" wrapText="1" readingOrder="0"/>
      <border outline="0">
        <left style="thin">
          <color indexed="64"/>
        </left>
        <right style="thin">
          <color indexed="64"/>
        </right>
        <top style="thin">
          <color indexed="64"/>
        </top>
        <bottom style="thin">
          <color indexed="64"/>
        </bottom>
      </border>
    </ndxf>
  </rcc>
  <rfmt sheetId="1" sqref="C468" start="0" length="2147483647">
    <dxf>
      <font>
        <color auto="1"/>
      </font>
    </dxf>
  </rfmt>
  <rfmt sheetId="1" sqref="G1:G1048576">
    <dxf>
      <fill>
        <patternFill patternType="none">
          <bgColor auto="1"/>
        </patternFill>
      </fill>
    </dxf>
  </rfmt>
  <rfmt sheetId="1" sqref="A95:XFD95">
    <dxf>
      <fill>
        <patternFill patternType="none">
          <bgColor auto="1"/>
        </patternFill>
      </fill>
    </dxf>
  </rfmt>
  <rcc rId="11801" sId="1">
    <oc r="L95" t="inlineStr">
      <is>
        <t>подлежит удалению</t>
      </is>
    </oc>
    <nc r="L95"/>
  </rcc>
  <rfmt sheetId="1" sqref="A487:XFD490" start="0" length="2147483647">
    <dxf>
      <font>
        <color auto="1"/>
      </font>
    </dxf>
  </rfmt>
  <rfmt sheetId="1" sqref="A532:XFD536" start="0" length="2147483647">
    <dxf>
      <font>
        <color auto="1"/>
      </font>
    </dxf>
  </rfmt>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802" sId="1">
    <oc r="C12"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is>
    </oc>
    <nc r="C12"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is>
    </nc>
  </rcc>
  <rcc rId="11803" sId="1">
    <oc r="C13"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is>
    </oc>
    <nc r="C13"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is>
    </nc>
  </rcc>
  <rcc rId="11804" sId="1">
    <oc r="C14" t="inlineStr">
      <is>
        <t>Налог на доходы физических лиц c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is>
    </oc>
    <nc r="C14"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05" sId="1">
    <oc r="C15" t="inlineStr">
      <is>
        <t>Налог на доходы физических лиц c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oc>
    <nc r="C15"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c rId="11806" sId="1">
    <oc r="C16" t="inlineStr">
      <is>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is>
    </oc>
    <nc r="C16" t="inlineStr">
      <is>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07" sId="1">
    <oc r="C17" t="inlineStr">
      <is>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oc>
    <nc r="C17" t="inlineStr">
      <is>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c rId="11808" sId="1">
    <oc r="C18"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is>
    </oc>
    <nc r="C18"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09" sId="1">
    <oc r="C20"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(суммы денежных взысканий (штрафов) по соответствующему платежу согласно законодательству Российской Федерации)</t>
      </is>
    </oc>
    <nc r="C20"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c rId="11810" sId="1">
    <oc r="C21" t="inlineStr">
      <is>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is>
    </oc>
    <nc r="C21" t="inlineStr">
      <is>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11" sId="1">
    <oc r="C22" t="inlineStr">
      <is>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
</t>
      </is>
    </oc>
    <nc r="C22" t="inlineStr">
      <is>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c rId="11812" sId="1">
    <oc r="C23"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is>
    </oc>
    <nc r="C23"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13" sId="1">
    <oc r="C24"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 (суммы денежных взысканий (штрафов) по соответствующему платежу согласно законодательству Российской Федерации)</t>
      </is>
    </oc>
    <nc r="C24"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c rId="11814" sId="1">
    <oc r="C25" t="inlineStr">
      <is>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is>
    </oc>
    <nc r="C25" t="inlineStr">
      <is>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15" sId="1">
    <oc r="C26" t="inlineStr">
      <is>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(суммы денежных взысканий (штрафов) по соответствующему платежу согласно законодательству Российской Федерации)</t>
      </is>
    </oc>
    <nc r="C26" t="inlineStr">
      <is>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c rId="11816" sId="1">
    <oc r="C27" t="inlineStr">
      <is>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is>
    </oc>
    <nc r="C27" t="inlineStr">
      <is>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c rId="11817" sId="1">
    <oc r="C28" t="inlineStr">
      <is>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(суммы денежных взысканий (штрафов) по соответствующему платежу согласно законодательству Российской Федерации)</t>
      </is>
    </oc>
    <nc r="C28" t="inlineStr">
      <is>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is>
    </nc>
  </rcc>
  <rcv guid="{AA2F5195-8345-48C8-A31B-928150F1231A}" action="delete"/>
  <rdn rId="0" localSheetId="1" customView="1" name="Z_AA2F5195_8345_48C8_A31B_928150F1231A_.wvu.PrintArea" hidden="1" oldHidden="1">
    <formula>свод!$A$1:$K$589</formula>
    <oldFormula>свод!$A$1:$K$589</oldFormula>
  </rdn>
  <rdn rId="0" localSheetId="1" customView="1" name="Z_AA2F5195_8345_48C8_A31B_928150F1231A_.wvu.PrintTitles" hidden="1" oldHidden="1">
    <formula>свод!$6:$8</formula>
    <oldFormula>свод!$6:$8</oldFormula>
  </rdn>
  <rdn rId="0" localSheetId="1" customView="1" name="Z_AA2F5195_8345_48C8_A31B_928150F1231A_.wvu.FilterData" hidden="1" oldHidden="1">
    <formula>свод!$A$9:$EZ$581</formula>
    <oldFormula>свод!$A$9:$EZ$580</oldFormula>
  </rdn>
  <rcv guid="{AA2F5195-8345-48C8-A31B-928150F1231A}" action="add"/>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6:E9" start="0" length="2147483647">
    <dxf>
      <font>
        <color auto="1"/>
      </font>
    </dxf>
  </rfmt>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60" sId="1" numFmtId="4">
    <oc r="H116">
      <v>0</v>
    </oc>
    <nc r="H116">
      <v>168.24</v>
    </nc>
  </rcc>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821" sId="1">
    <oc r="C19"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is>
    </oc>
    <nc r="C19"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is>
    </nc>
  </rcc>
  <rcv guid="{AA2F5195-8345-48C8-A31B-928150F1231A}" action="delete"/>
  <rdn rId="0" localSheetId="1" customView="1" name="Z_AA2F5195_8345_48C8_A31B_928150F1231A_.wvu.PrintArea" hidden="1" oldHidden="1">
    <formula>свод!$A$1:$K$589</formula>
    <oldFormula>свод!$A$1:$K$589</oldFormula>
  </rdn>
  <rdn rId="0" localSheetId="1" customView="1" name="Z_AA2F5195_8345_48C8_A31B_928150F1231A_.wvu.PrintTitles" hidden="1" oldHidden="1">
    <formula>свод!$6:$8</formula>
    <oldFormula>свод!$6:$8</oldFormula>
  </rdn>
  <rdn rId="0" localSheetId="1" customView="1" name="Z_AA2F5195_8345_48C8_A31B_928150F1231A_.wvu.FilterData" hidden="1" oldHidden="1">
    <formula>свод!$A$9:$EZ$581</formula>
    <oldFormula>свод!$A$9:$EZ$581</oldFormula>
  </rdn>
  <rcv guid="{AA2F5195-8345-48C8-A31B-928150F1231A}" action="add"/>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825" sId="1" ref="A457:XFD457" action="deleteRow">
    <undo index="2" exp="area" ref3D="1" dr="$E$1:$E$1048576" dn="Z_D9CE45CD_2A62_48B4_A1B4_30864FD70090_.wvu.Cols" sId="1"/>
    <undo index="1" exp="area" ref3D="1" dr="$A$1:$A$1048576" dn="Z_D9CE45CD_2A62_48B4_A1B4_30864FD70090_.wvu.Cols" sId="1"/>
    <rfmt sheetId="1" xfDxf="1" sqref="A457:XFD457" start="0" length="0">
      <dxf>
        <font>
          <sz val="9"/>
          <color auto="1"/>
          <name val="Times New Roman"/>
          <scheme val="none"/>
        </font>
        <fill>
          <patternFill patternType="solid">
            <bgColor rgb="FF92D050"/>
          </patternFill>
        </fill>
      </dxf>
    </rfmt>
    <rcc rId="0" sId="1" dxf="1">
      <nc r="A457"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457" t="inlineStr">
        <is>
          <t>440 1 16 10123 01 0051 140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57"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57" t="inlineStr">
        <is>
          <t>Избирательная комиссия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457">
        <f>E456+1</f>
      </nc>
      <ndxf>
        <numFmt numFmtId="1" formatCode="0"/>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5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G457">
        <v>0</v>
      </nc>
      <ndxf>
        <numFmt numFmtId="4" formatCode="#,##0.00"/>
        <fill>
          <patternFill patternType="none">
            <bgColor indexed="65"/>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H45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5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5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5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nc r="L457" t="inlineStr">
        <is>
          <t>нет в 934 с детализацией</t>
        </is>
      </nc>
    </rcc>
  </rrc>
  <rfmt sheetId="1" sqref="A456:XFD456">
    <dxf>
      <fill>
        <patternFill>
          <bgColor rgb="FF92D050"/>
        </patternFill>
      </fill>
    </dxf>
  </rfmt>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826" sId="1" ref="A265:XFD265" action="deleteRow">
    <undo index="0" exp="ref" v="1" dr="E265" r="E266" sId="1"/>
    <undo index="2" exp="area" ref3D="1" dr="$E$1:$E$1048576" dn="Z_D9CE45CD_2A62_48B4_A1B4_30864FD70090_.wvu.Cols" sId="1"/>
    <undo index="1" exp="area" ref3D="1" dr="$A$1:$A$1048576" dn="Z_D9CE45CD_2A62_48B4_A1B4_30864FD70090_.wvu.Cols" sId="1"/>
    <rfmt sheetId="1" xfDxf="1" sqref="A265:XFD265" start="0" length="0">
      <dxf>
        <font>
          <sz val="9"/>
          <name val="Times New Roman"/>
          <scheme val="none"/>
        </font>
      </dxf>
    </rfmt>
    <rcc rId="0" sId="1" dxf="1">
      <nc r="A265"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65" t="inlineStr">
        <is>
          <t>720 1 16 01113 01 0018 140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65"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безбилетный проезд)</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65" t="inlineStr">
        <is>
          <t>Департамент административного обеспечения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65">
        <f>E264+1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65">
        <v>0</v>
      </nc>
      <ndxf>
        <font>
          <sz val="9"/>
          <color auto="1"/>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65">
        <v>0</v>
      </nc>
      <ndxf>
        <font>
          <sz val="9"/>
          <color auto="1"/>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26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6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6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65">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11827" sId="1" ref="A269:XFD269" action="deleteRow">
    <undo index="0" exp="ref" v="1" dr="E269" r="E270" sId="1"/>
    <undo index="2" exp="area" ref3D="1" dr="$E$1:$E$1048576" dn="Z_D9CE45CD_2A62_48B4_A1B4_30864FD70090_.wvu.Cols" sId="1"/>
    <undo index="1" exp="area" ref3D="1" dr="$A$1:$A$1048576" dn="Z_D9CE45CD_2A62_48B4_A1B4_30864FD70090_.wvu.Cols" sId="1"/>
    <rfmt sheetId="1" xfDxf="1" sqref="A269:XFD269" start="0" length="0">
      <dxf>
        <font>
          <sz val="9"/>
          <name val="Times New Roman"/>
          <scheme val="none"/>
        </font>
      </dxf>
    </rfmt>
    <rcc rId="0" sId="1" dxf="1">
      <nc r="A269"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69" t="inlineStr">
        <is>
          <t>720 1 16 01123 01 0002 140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69" t="inlineStr">
        <is>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69" t="inlineStr">
        <is>
          <t>Департамент административного обеспечения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69">
        <f>E268+1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69">
        <v>0</v>
      </nc>
      <ndxf>
        <font>
          <sz val="9"/>
          <color auto="1"/>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69">
        <v>0</v>
      </nc>
      <ndxf>
        <font>
          <sz val="9"/>
          <color auto="1"/>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11828" sId="1" ref="A269:XFD269" action="deleteRow">
    <undo index="0" exp="ref" v="1" dr="E269" r="E270" sId="1"/>
    <undo index="2" exp="area" ref3D="1" dr="$E$1:$E$1048576" dn="Z_D9CE45CD_2A62_48B4_A1B4_30864FD70090_.wvu.Cols" sId="1"/>
    <undo index="1" exp="area" ref3D="1" dr="$A$1:$A$1048576" dn="Z_D9CE45CD_2A62_48B4_A1B4_30864FD70090_.wvu.Cols" sId="1"/>
    <rfmt sheetId="1" xfDxf="1" sqref="A269:XFD269" start="0" length="0">
      <dxf>
        <font>
          <sz val="9"/>
          <name val="Times New Roman"/>
          <scheme val="none"/>
        </font>
      </dxf>
    </rfmt>
    <rcc rId="0" sId="1" dxf="1">
      <nc r="A269"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69" t="inlineStr">
        <is>
          <t>720 1 16 01123 01 0003 140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69" t="inlineStr">
        <is>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69" t="inlineStr">
        <is>
          <t>Департамент административного обеспечения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69">
        <f>#REF!+1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69">
        <v>0</v>
      </nc>
      <ndxf>
        <font>
          <sz val="9"/>
          <color auto="1"/>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69">
        <v>0</v>
      </nc>
      <ndxf>
        <font>
          <sz val="9"/>
          <color auto="1"/>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rc rId="11829" sId="1" ref="A269:XFD269" action="deleteRow">
    <undo index="0" exp="ref" v="1" dr="E269" r="E270" sId="1"/>
    <undo index="2" exp="area" ref3D="1" dr="$E$1:$E$1048576" dn="Z_D9CE45CD_2A62_48B4_A1B4_30864FD70090_.wvu.Cols" sId="1"/>
    <undo index="1" exp="area" ref3D="1" dr="$A$1:$A$1048576" dn="Z_D9CE45CD_2A62_48B4_A1B4_30864FD70090_.wvu.Cols" sId="1"/>
    <rfmt sheetId="1" xfDxf="1" sqref="A269:XFD269" start="0" length="0">
      <dxf>
        <font>
          <sz val="9"/>
          <name val="Times New Roman"/>
          <scheme val="none"/>
        </font>
      </dxf>
    </rfmt>
    <rcc rId="0" sId="1" dxf="1">
      <nc r="A269"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269" t="inlineStr">
        <is>
          <t>720 1 16 01123 01 0004 140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269" t="inlineStr">
        <is>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перевозки опасных грузов)</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269" t="inlineStr">
        <is>
          <t>Департамент административного обеспечения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269">
        <f>#REF!+1</f>
      </nc>
      <n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269">
        <v>0</v>
      </nc>
      <ndxf>
        <font>
          <sz val="9"/>
          <color auto="1"/>
          <name val="Times New Roman"/>
          <scheme val="none"/>
        </font>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269">
        <v>0</v>
      </nc>
      <ndxf>
        <font>
          <sz val="9"/>
          <color auto="1"/>
          <name val="Times New Roman"/>
          <scheme val="none"/>
        </font>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269">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rc>
  <rcc rId="11830" sId="1">
    <oc r="C454"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oc>
    <nc r="C454"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is>
    </nc>
  </rcc>
  <rcc rId="11831" sId="1">
    <oc r="C455"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oc>
    <nc r="C455"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is>
    </nc>
  </rcc>
  <rcc rId="11832" sId="1">
    <oc r="C456"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oc>
    <nc r="C456"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is>
    </nc>
  </rcc>
  <rcc rId="11833" sId="1">
    <oc r="C457"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oc>
    <nc r="C457"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is>
    </nc>
  </rcc>
  <rcc rId="11834" sId="1">
    <oc r="C458"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oc>
    <nc r="C458"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is>
    </nc>
  </rcc>
  <rcc rId="11835" sId="1" xfDxf="1" dxf="1">
    <oc r="C459" t="inlineStr">
      <is>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is>
    </oc>
    <nc r="C459" t="inlineStr">
      <is>
        <t>Платежи, уплачиваемые в целях возмещения вреда, причиняемого автомобильным дорогам местного значения тяжеловесными транспортными средствами</t>
      </is>
    </nc>
    <ndxf>
      <font>
        <sz val="9"/>
        <name val="Times New Roman"/>
        <scheme val="none"/>
      </font>
      <numFmt numFmtId="30" formatCode="@"/>
      <alignment horizontal="justify" vertical="center" wrapText="1" readingOrder="0"/>
      <border outline="0">
        <left style="thin">
          <color indexed="64"/>
        </left>
        <right style="thin">
          <color indexed="64"/>
        </right>
        <top style="thin">
          <color indexed="64"/>
        </top>
        <bottom style="thin">
          <color indexed="64"/>
        </bottom>
      </border>
    </ndxf>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Cols" hidden="1" oldHidden="1">
    <formula>свод!$A:$A,свод!$E:$E</formula>
    <oldFormula>свод!$A:$A,свод!$E:$E</oldFormula>
  </rdn>
  <rdn rId="0" localSheetId="1" customView="1" name="Z_D9CE45CD_2A62_48B4_A1B4_30864FD70090_.wvu.FilterData" hidden="1" oldHidden="1">
    <formula>свод!$A$9:$EZ$576</formula>
    <oldFormula>свод!$A$9:$EZ$575</oldFormula>
  </rdn>
  <rcv guid="{D9CE45CD-2A62-48B4-A1B4-30864FD70090}" action="add"/>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839" sId="1" xfDxf="1" dxf="1">
    <oc r="C495" t="inlineStr">
      <is>
        <t xml:space="preserve">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t>
      </is>
    </oc>
    <nc r="C495" t="inlineStr">
      <is>
        <t>Субсидии бюджетам городских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is>
    </nc>
    <ndxf>
      <font>
        <sz val="9"/>
        <color auto="1"/>
        <name val="Times New Roman"/>
        <scheme val="none"/>
      </font>
      <numFmt numFmtId="30" formatCode="@"/>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cc rId="11840" sId="1" xfDxf="1" dxf="1">
    <oc r="C496" t="inlineStr">
      <is>
        <t xml:space="preserve">Субсидии бюджетам на ликвидацию несанкционированных свалок в границах городов и наиболее опасных объектов накопленного вреда окружающей среде
</t>
      </is>
    </oc>
    <nc r="C496" t="inlineStr">
      <is>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is>
    </nc>
    <ndxf>
      <font>
        <sz val="9"/>
        <color auto="1"/>
        <name val="Times New Roman"/>
        <scheme val="none"/>
      </font>
      <numFmt numFmtId="30" formatCode="@"/>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512:D512 F512:XFD512">
    <dxf>
      <fill>
        <patternFill>
          <bgColor rgb="FF92D050"/>
        </patternFill>
      </fill>
    </dxf>
  </rfmt>
  <rcc rId="11841" sId="1">
    <nc r="L512" t="inlineStr">
      <is>
        <t>удалить?</t>
      </is>
    </nc>
  </rcc>
  <rcc rId="11842" sId="1" xfDxf="1" dxf="1">
    <oc r="C554" t="inlineStr">
      <is>
        <t>Возврат остатков субсидий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из бюджетов городских округов</t>
      </is>
    </oc>
    <nc r="C554" t="inlineStr">
      <is>
        <t>Возврат остатков субсидий на государственную поддержку организаций, входящих в систему спортивной подготовки, из бюджетов городских округов</t>
      </is>
    </nc>
    <ndxf>
      <font>
        <sz val="9"/>
        <name val="Times New Roman"/>
        <scheme val="none"/>
      </font>
      <numFmt numFmtId="2" formatCode="0.00"/>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843" sId="1" xfDxf="1" dxf="1">
    <oc r="C572" t="inlineStr">
      <is>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is>
    </oc>
    <nc r="C572" t="inlineStr">
      <is>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is>
    </nc>
    <ndxf>
      <font>
        <sz val="9"/>
        <name val="Times New Roman"/>
        <scheme val="none"/>
      </font>
      <numFmt numFmtId="2" formatCode="0.00"/>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Cols" hidden="1" oldHidden="1">
    <formula>свод!$A:$A,свод!$E:$E</formula>
    <oldFormula>свод!$A:$A,свод!$E:$E</oldFormula>
  </rdn>
  <rdn rId="0" localSheetId="1" customView="1" name="Z_D9CE45CD_2A62_48B4_A1B4_30864FD70090_.wvu.FilterData" hidden="1" oldHidden="1">
    <formula>свод!$A$9:$EZ$576</formula>
    <oldFormula>свод!$A$9:$EZ$576</oldFormula>
  </rdn>
  <rcv guid="{D9CE45CD-2A62-48B4-A1B4-30864FD70090}" action="add"/>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847" sId="1" ref="A517:XFD517" action="deleteRow">
    <undo index="2" exp="area" ref3D="1" dr="$E$1:$E$1048576" dn="Z_D9CE45CD_2A62_48B4_A1B4_30864FD70090_.wvu.Cols" sId="1"/>
    <undo index="1" exp="area" ref3D="1" dr="$A$1:$A$1048576" dn="Z_D9CE45CD_2A62_48B4_A1B4_30864FD70090_.wvu.Cols" sId="1"/>
    <rfmt sheetId="1" xfDxf="1" sqref="A517:XFD517" start="0" length="0">
      <dxf>
        <font>
          <sz val="9"/>
          <color auto="1"/>
          <name val="Times New Roman"/>
          <scheme val="none"/>
        </font>
      </dxf>
    </rfmt>
    <rcc rId="0" sId="1" dxf="1">
      <nc r="A517" t="inlineStr">
        <is>
          <t>Безвозмездные поступления</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517" t="inlineStr">
        <is>
          <t>050 2 02 35469 04 0000 150</t>
        </is>
      </nc>
      <ndxf>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dxf="1">
      <nc r="C517" t="inlineStr">
        <is>
          <t>Возврат остатков субвенций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из бюджетов городских округов</t>
        </is>
      </nc>
      <ndxf>
        <numFmt numFmtId="30" formatCode="@"/>
        <fill>
          <patternFill patternType="solid">
            <bgColor theme="0"/>
          </patternFill>
        </fill>
        <alignment horizontal="justify" vertical="center" wrapText="1" readingOrder="0"/>
        <border outline="0">
          <left style="thin">
            <color indexed="64"/>
          </left>
          <right style="thin">
            <color indexed="64"/>
          </right>
          <top style="thin">
            <color indexed="64"/>
          </top>
          <bottom style="thin">
            <color indexed="64"/>
          </bottom>
        </border>
      </ndxf>
    </rcc>
    <rcc rId="0" sId="1" dxf="1">
      <nc r="D517" t="inlineStr">
        <is>
          <t>департамент финансов 
администрации города Нижневартовска</t>
        </is>
      </nc>
      <ndxf>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517" start="0" length="0">
      <dxf>
        <numFmt numFmtId="1" formatCode="0"/>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dxf>
    </rfmt>
    <rcc rId="0" sId="1" dxf="1" numFmtId="4">
      <nc r="F517">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G51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517">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517">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J517">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cc rId="0" sId="1" dxf="1" numFmtId="4">
      <nc r="K517">
        <v>0</v>
      </nc>
      <ndxf>
        <numFmt numFmtId="4" formatCode="#,##0.00"/>
        <fill>
          <patternFill patternType="solid">
            <bgColor theme="0"/>
          </patternFill>
        </fill>
        <alignment horizontal="right" vertical="center" readingOrder="0"/>
        <border outline="0">
          <left style="thin">
            <color indexed="64"/>
          </left>
          <right style="thin">
            <color indexed="64"/>
          </right>
          <top style="thin">
            <color indexed="64"/>
          </top>
          <bottom style="thin">
            <color indexed="64"/>
          </bottom>
        </border>
      </ndxf>
    </rcc>
  </rrc>
  <rrc rId="11848" sId="1" ref="A512:XFD512" action="deleteRow">
    <undo index="0" exp="ref" v="1" dr="E512" r="E513" sId="1"/>
    <undo index="2" exp="area" ref3D="1" dr="$E$1:$E$1048576" dn="Z_D9CE45CD_2A62_48B4_A1B4_30864FD70090_.wvu.Cols" sId="1"/>
    <undo index="1" exp="area" ref3D="1" dr="$A$1:$A$1048576" dn="Z_D9CE45CD_2A62_48B4_A1B4_30864FD70090_.wvu.Cols" sId="1"/>
    <rfmt sheetId="1" xfDxf="1" sqref="A512:XFD512" start="0" length="0">
      <dxf>
        <font>
          <sz val="9"/>
          <color auto="1"/>
          <name val="Times New Roman"/>
          <scheme val="none"/>
        </font>
        <fill>
          <patternFill patternType="solid">
            <bgColor rgb="FF92D050"/>
          </patternFill>
        </fill>
      </dxf>
    </rfmt>
    <rcc rId="0" sId="1" dxf="1">
      <nc r="A512" t="inlineStr">
        <is>
          <t>Безвозмездные поступления</t>
        </is>
      </nc>
      <ndxf>
        <fill>
          <patternFill patternType="none">
            <bgColor indexed="65"/>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512" t="inlineStr">
        <is>
          <t>050 2 02 35082 04 0000 150</t>
        </is>
      </nc>
      <ndxf>
        <alignment horizontal="right" vertical="center" wrapText="1" readingOrder="0"/>
        <border outline="0">
          <left style="thin">
            <color indexed="64"/>
          </left>
          <right style="thin">
            <color indexed="64"/>
          </right>
          <top style="thin">
            <color indexed="64"/>
          </top>
          <bottom style="thin">
            <color indexed="64"/>
          </bottom>
        </border>
      </ndxf>
    </rcc>
    <rcc rId="0" sId="1" dxf="1">
      <nc r="C512" t="inlineStr">
        <is>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512" t="inlineStr">
        <is>
          <t>департамент финансов 
администрации города Нижневартовска</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512">
        <f>E511+1</f>
      </nc>
      <ndxf>
        <font>
          <sz val="9"/>
          <color rgb="FFFF0000"/>
          <name val="Times New Roman"/>
          <scheme val="none"/>
        </font>
        <numFmt numFmtId="1" formatCode="0"/>
        <fill>
          <patternFill>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5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G5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5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5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5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51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nc r="L512" t="inlineStr">
        <is>
          <t>удалить?</t>
        </is>
      </nc>
    </rcc>
  </rrc>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849" sId="1">
    <oc r="E13">
      <f>E12+1</f>
    </oc>
    <nc r="E13">
      <f>E12+1</f>
    </nc>
  </rcc>
  <rcc rId="11850" sId="1">
    <oc r="E14">
      <f>E13+1</f>
    </oc>
    <nc r="E14">
      <f>E13+1</f>
    </nc>
  </rcc>
  <rcc rId="11851" sId="1">
    <oc r="E15">
      <f>E14+1</f>
    </oc>
    <nc r="E15">
      <f>E14+1</f>
    </nc>
  </rcc>
  <rcc rId="11852" sId="1">
    <oc r="E16">
      <f>E15+1</f>
    </oc>
    <nc r="E16">
      <f>E15+1</f>
    </nc>
  </rcc>
  <rcc rId="11853" sId="1">
    <oc r="E17">
      <f>E16+1</f>
    </oc>
    <nc r="E17">
      <f>E16+1</f>
    </nc>
  </rcc>
  <rcc rId="11854" sId="1">
    <oc r="E18">
      <f>E17+1</f>
    </oc>
    <nc r="E18">
      <f>E17+1</f>
    </nc>
  </rcc>
  <rcc rId="11855" sId="1">
    <oc r="E19">
      <f>E18+1</f>
    </oc>
    <nc r="E19">
      <f>E18+1</f>
    </nc>
  </rcc>
  <rcc rId="11856" sId="1">
    <oc r="E20">
      <f>E19+1</f>
    </oc>
    <nc r="E20">
      <f>E19+1</f>
    </nc>
  </rcc>
  <rcc rId="11857" sId="1">
    <oc r="E21">
      <f>E20+1</f>
    </oc>
    <nc r="E21">
      <f>E20+1</f>
    </nc>
  </rcc>
  <rcc rId="11858" sId="1">
    <oc r="E22">
      <f>E21+1</f>
    </oc>
    <nc r="E22">
      <f>E21+1</f>
    </nc>
  </rcc>
  <rcc rId="11859" sId="1">
    <oc r="E23">
      <f>E22+1</f>
    </oc>
    <nc r="E23">
      <f>E22+1</f>
    </nc>
  </rcc>
  <rcc rId="11860" sId="1">
    <oc r="E24">
      <f>E23+1</f>
    </oc>
    <nc r="E24">
      <f>E23+1</f>
    </nc>
  </rcc>
  <rcc rId="11861" sId="1">
    <oc r="E25">
      <f>E24+1</f>
    </oc>
    <nc r="E25">
      <f>E24+1</f>
    </nc>
  </rcc>
  <rcc rId="11862" sId="1">
    <oc r="E26">
      <f>E25+1</f>
    </oc>
    <nc r="E26">
      <f>E25+1</f>
    </nc>
  </rcc>
  <rcc rId="11863" sId="1">
    <oc r="E27">
      <f>E26+1</f>
    </oc>
    <nc r="E27">
      <f>E26+1</f>
    </nc>
  </rcc>
  <rcc rId="11864" sId="1">
    <oc r="E28">
      <f>E27+1</f>
    </oc>
    <nc r="E28">
      <f>E27+1</f>
    </nc>
  </rcc>
  <rcc rId="11865" sId="1">
    <oc r="E29">
      <f>E28+1</f>
    </oc>
    <nc r="E29">
      <f>E28+1</f>
    </nc>
  </rcc>
  <rcc rId="11866" sId="1" odxf="1" dxf="1">
    <oc r="E30">
      <f>E29+1</f>
    </oc>
    <nc r="E30">
      <f>E29+1</f>
    </nc>
    <odxf>
      <font>
        <sz val="9"/>
        <name val="Times New Roman"/>
        <scheme val="none"/>
      </font>
    </odxf>
    <ndxf>
      <font>
        <sz val="9"/>
        <color auto="1"/>
        <name val="Times New Roman"/>
        <scheme val="none"/>
      </font>
    </ndxf>
  </rcc>
  <rcc rId="11867" sId="1" odxf="1" dxf="1">
    <oc r="E31">
      <f>E30+1</f>
    </oc>
    <nc r="E31">
      <f>E30+1</f>
    </nc>
    <odxf>
      <font>
        <sz val="9"/>
        <name val="Times New Roman"/>
        <scheme val="none"/>
      </font>
    </odxf>
    <ndxf>
      <font>
        <sz val="9"/>
        <color auto="1"/>
        <name val="Times New Roman"/>
        <scheme val="none"/>
      </font>
    </ndxf>
  </rcc>
  <rcc rId="11868" sId="1" odxf="1" dxf="1">
    <oc r="E32">
      <f>E31+1</f>
    </oc>
    <nc r="E32">
      <f>E31+1</f>
    </nc>
    <odxf>
      <font>
        <sz val="9"/>
        <name val="Times New Roman"/>
        <scheme val="none"/>
      </font>
    </odxf>
    <ndxf>
      <font>
        <sz val="9"/>
        <color auto="1"/>
        <name val="Times New Roman"/>
        <scheme val="none"/>
      </font>
    </ndxf>
  </rcc>
  <rcc rId="11869" sId="1" odxf="1" dxf="1">
    <oc r="E33">
      <f>E32+1</f>
    </oc>
    <nc r="E33">
      <f>E32+1</f>
    </nc>
    <odxf>
      <font>
        <sz val="9"/>
        <name val="Times New Roman"/>
        <scheme val="none"/>
      </font>
    </odxf>
    <ndxf>
      <font>
        <sz val="9"/>
        <color auto="1"/>
        <name val="Times New Roman"/>
        <scheme val="none"/>
      </font>
    </ndxf>
  </rcc>
  <rcc rId="11870" sId="1">
    <oc r="E34">
      <f>E33+1</f>
    </oc>
    <nc r="E34">
      <f>E33+1</f>
    </nc>
  </rcc>
  <rcc rId="11871" sId="1">
    <oc r="E35">
      <f>E34+1</f>
    </oc>
    <nc r="E35">
      <f>E34+1</f>
    </nc>
  </rcc>
  <rcc rId="11872" sId="1">
    <oc r="E36">
      <f>E35+1</f>
    </oc>
    <nc r="E36">
      <f>E35+1</f>
    </nc>
  </rcc>
  <rcc rId="11873" sId="1">
    <oc r="E37">
      <f>E36+1</f>
    </oc>
    <nc r="E37">
      <f>E36+1</f>
    </nc>
  </rcc>
  <rcc rId="11874" sId="1">
    <oc r="E38">
      <f>E37+1</f>
    </oc>
    <nc r="E38">
      <f>E37+1</f>
    </nc>
  </rcc>
  <rcc rId="11875" sId="1">
    <oc r="E39">
      <f>E38+1</f>
    </oc>
    <nc r="E39">
      <f>E38+1</f>
    </nc>
  </rcc>
  <rcc rId="11876" sId="1">
    <oc r="E40">
      <f>E39+1</f>
    </oc>
    <nc r="E40">
      <f>E39+1</f>
    </nc>
  </rcc>
  <rcc rId="11877" sId="1">
    <oc r="E41">
      <f>E40+1</f>
    </oc>
    <nc r="E41">
      <f>E40+1</f>
    </nc>
  </rcc>
  <rcc rId="11878" sId="1">
    <oc r="E42">
      <f>E41+1</f>
    </oc>
    <nc r="E42">
      <f>E41+1</f>
    </nc>
  </rcc>
  <rcc rId="11879" sId="1">
    <oc r="E43">
      <f>E42+1</f>
    </oc>
    <nc r="E43">
      <f>E42+1</f>
    </nc>
  </rcc>
  <rcc rId="11880" sId="1">
    <oc r="E44">
      <f>E43+1</f>
    </oc>
    <nc r="E44">
      <f>E43+1</f>
    </nc>
  </rcc>
  <rcc rId="11881" sId="1">
    <oc r="E45">
      <f>E44+1</f>
    </oc>
    <nc r="E45">
      <f>E44+1</f>
    </nc>
  </rcc>
  <rcc rId="11882" sId="1">
    <oc r="E46">
      <f>E45+1</f>
    </oc>
    <nc r="E46">
      <f>E45+1</f>
    </nc>
  </rcc>
  <rcc rId="11883" sId="1">
    <oc r="E47">
      <f>E46+1</f>
    </oc>
    <nc r="E47">
      <f>E46+1</f>
    </nc>
  </rcc>
  <rcc rId="11884" sId="1">
    <oc r="E48">
      <f>E47+1</f>
    </oc>
    <nc r="E48">
      <f>E47+1</f>
    </nc>
  </rcc>
  <rcc rId="11885" sId="1">
    <oc r="E49">
      <f>E48+1</f>
    </oc>
    <nc r="E49">
      <f>E48+1</f>
    </nc>
  </rcc>
  <rcc rId="11886" sId="1">
    <oc r="E50">
      <f>E49+1</f>
    </oc>
    <nc r="E50">
      <f>E49+1</f>
    </nc>
  </rcc>
  <rcc rId="11887" sId="1">
    <oc r="E51">
      <f>E50+1</f>
    </oc>
    <nc r="E51">
      <f>E50+1</f>
    </nc>
  </rcc>
  <rcc rId="11888" sId="1">
    <oc r="E52">
      <f>E51+1</f>
    </oc>
    <nc r="E52">
      <f>E51+1</f>
    </nc>
  </rcc>
  <rcc rId="11889" sId="1">
    <oc r="E53">
      <f>E52+1</f>
    </oc>
    <nc r="E53">
      <f>E52+1</f>
    </nc>
  </rcc>
  <rcc rId="11890" sId="1">
    <oc r="E54">
      <f>E53+1</f>
    </oc>
    <nc r="E54">
      <f>E53+1</f>
    </nc>
  </rcc>
  <rcc rId="11891" sId="1">
    <oc r="E55">
      <f>E54+1</f>
    </oc>
    <nc r="E55">
      <f>E54+1</f>
    </nc>
  </rcc>
  <rcc rId="11892" sId="1">
    <oc r="E56">
      <f>E55+1</f>
    </oc>
    <nc r="E56">
      <f>E55+1</f>
    </nc>
  </rcc>
  <rcc rId="11893" sId="1">
    <oc r="E57">
      <f>E56+1</f>
    </oc>
    <nc r="E57">
      <f>E56+1</f>
    </nc>
  </rcc>
  <rcc rId="11894" sId="1">
    <oc r="E58">
      <f>E57+1</f>
    </oc>
    <nc r="E58">
      <f>E57+1</f>
    </nc>
  </rcc>
  <rcc rId="11895" sId="1">
    <oc r="E59">
      <f>E58+1</f>
    </oc>
    <nc r="E59">
      <f>E58+1</f>
    </nc>
  </rcc>
  <rcc rId="11896" sId="1">
    <oc r="E60">
      <f>E59+1</f>
    </oc>
    <nc r="E60">
      <f>E59+1</f>
    </nc>
  </rcc>
  <rcc rId="11897" sId="1">
    <oc r="E61">
      <f>E60+1</f>
    </oc>
    <nc r="E61">
      <f>E60+1</f>
    </nc>
  </rcc>
  <rcc rId="11898" sId="1">
    <oc r="E62">
      <f>E61+1</f>
    </oc>
    <nc r="E62">
      <f>E61+1</f>
    </nc>
  </rcc>
  <rcc rId="11899" sId="1">
    <oc r="E63">
      <f>E62+1</f>
    </oc>
    <nc r="E63">
      <f>E62+1</f>
    </nc>
  </rcc>
  <rcc rId="11900" sId="1">
    <oc r="E64">
      <f>E63+1</f>
    </oc>
    <nc r="E64">
      <f>E63+1</f>
    </nc>
  </rcc>
  <rcc rId="11901" sId="1">
    <oc r="E65">
      <f>E64+1</f>
    </oc>
    <nc r="E65">
      <f>E64+1</f>
    </nc>
  </rcc>
  <rcc rId="11902" sId="1">
    <oc r="E66">
      <f>E65+1</f>
    </oc>
    <nc r="E66">
      <f>E65+1</f>
    </nc>
  </rcc>
  <rcc rId="11903" sId="1">
    <oc r="E67">
      <f>E66+1</f>
    </oc>
    <nc r="E67">
      <f>E66+1</f>
    </nc>
  </rcc>
  <rcc rId="11904" sId="1">
    <oc r="E68">
      <f>E67+1</f>
    </oc>
    <nc r="E68">
      <f>E67+1</f>
    </nc>
  </rcc>
  <rcc rId="11905" sId="1">
    <oc r="E69">
      <f>E68+1</f>
    </oc>
    <nc r="E69">
      <f>E68+1</f>
    </nc>
  </rcc>
  <rcc rId="11906" sId="1">
    <oc r="E70">
      <f>E69+1</f>
    </oc>
    <nc r="E70">
      <f>E69+1</f>
    </nc>
  </rcc>
  <rcc rId="11907" sId="1">
    <oc r="E71">
      <f>E70+1</f>
    </oc>
    <nc r="E71">
      <f>E70+1</f>
    </nc>
  </rcc>
  <rcc rId="11908" sId="1">
    <oc r="E72">
      <f>E71+1</f>
    </oc>
    <nc r="E72">
      <f>E71+1</f>
    </nc>
  </rcc>
  <rcc rId="11909" sId="1">
    <oc r="E73">
      <f>E72+1</f>
    </oc>
    <nc r="E73">
      <f>E72+1</f>
    </nc>
  </rcc>
  <rcc rId="11910" sId="1">
    <oc r="E74">
      <f>E73+1</f>
    </oc>
    <nc r="E74">
      <f>E73+1</f>
    </nc>
  </rcc>
  <rcc rId="11911" sId="1">
    <oc r="E75">
      <f>E74+1</f>
    </oc>
    <nc r="E75">
      <f>E74+1</f>
    </nc>
  </rcc>
  <rcc rId="11912" sId="1">
    <oc r="E76">
      <f>E75+1</f>
    </oc>
    <nc r="E76">
      <f>E75+1</f>
    </nc>
  </rcc>
  <rcc rId="11913" sId="1">
    <oc r="E77">
      <f>E76+1</f>
    </oc>
    <nc r="E77">
      <f>E76+1</f>
    </nc>
  </rcc>
  <rcc rId="11914" sId="1" odxf="1" dxf="1">
    <oc r="E78">
      <f>E77+1</f>
    </oc>
    <nc r="E78">
      <f>E77+1</f>
    </nc>
    <odxf>
      <font>
        <sz val="9"/>
        <name val="Times New Roman"/>
        <scheme val="none"/>
      </font>
    </odxf>
    <ndxf>
      <font>
        <sz val="9"/>
        <color auto="1"/>
        <name val="Times New Roman"/>
        <scheme val="none"/>
      </font>
    </ndxf>
  </rcc>
  <rcc rId="11915" sId="1" odxf="1" dxf="1">
    <oc r="E79">
      <f>E78+1</f>
    </oc>
    <nc r="E79">
      <f>E78+1</f>
    </nc>
    <odxf>
      <font>
        <sz val="9"/>
        <name val="Times New Roman"/>
        <scheme val="none"/>
      </font>
    </odxf>
    <ndxf>
      <font>
        <sz val="9"/>
        <color auto="1"/>
        <name val="Times New Roman"/>
        <scheme val="none"/>
      </font>
    </ndxf>
  </rcc>
  <rcc rId="11916" sId="1" odxf="1" dxf="1">
    <oc r="E80">
      <f>E79+1</f>
    </oc>
    <nc r="E80">
      <f>E79+1</f>
    </nc>
    <odxf>
      <font>
        <sz val="9"/>
        <name val="Times New Roman"/>
        <scheme val="none"/>
      </font>
    </odxf>
    <ndxf>
      <font>
        <sz val="9"/>
        <color auto="1"/>
        <name val="Times New Roman"/>
        <scheme val="none"/>
      </font>
    </ndxf>
  </rcc>
  <rcc rId="11917" sId="1">
    <oc r="E81">
      <f>E80+1</f>
    </oc>
    <nc r="E81">
      <f>E80+1</f>
    </nc>
  </rcc>
  <rcc rId="11918" sId="1" odxf="1" dxf="1">
    <oc r="E82">
      <f>E81+1</f>
    </oc>
    <nc r="E82">
      <f>E81+1</f>
    </nc>
    <odxf>
      <font>
        <sz val="9"/>
        <color rgb="FFFF0000"/>
        <name val="Times New Roman"/>
        <scheme val="none"/>
      </font>
    </odxf>
    <ndxf>
      <font>
        <sz val="9"/>
        <color auto="1"/>
        <name val="Times New Roman"/>
        <scheme val="none"/>
      </font>
    </ndxf>
  </rcc>
  <rcc rId="11919" sId="1" odxf="1" dxf="1">
    <oc r="E83">
      <f>E82+1</f>
    </oc>
    <nc r="E83">
      <f>E82+1</f>
    </nc>
    <odxf>
      <font>
        <sz val="9"/>
        <color rgb="FFFF0000"/>
        <name val="Times New Roman"/>
        <scheme val="none"/>
      </font>
    </odxf>
    <ndxf>
      <font>
        <sz val="9"/>
        <color auto="1"/>
        <name val="Times New Roman"/>
        <scheme val="none"/>
      </font>
    </ndxf>
  </rcc>
  <rcc rId="11920" sId="1" odxf="1" dxf="1">
    <oc r="E84">
      <f>E83+1</f>
    </oc>
    <nc r="E84">
      <f>E83+1</f>
    </nc>
    <odxf>
      <font>
        <sz val="9"/>
        <color rgb="FFFF0000"/>
        <name val="Times New Roman"/>
        <scheme val="none"/>
      </font>
    </odxf>
    <ndxf>
      <font>
        <sz val="9"/>
        <color auto="1"/>
        <name val="Times New Roman"/>
        <scheme val="none"/>
      </font>
    </ndxf>
  </rcc>
  <rcc rId="11921" sId="1" odxf="1" dxf="1">
    <oc r="E85">
      <f>E84+1</f>
    </oc>
    <nc r="E85">
      <f>E84+1</f>
    </nc>
    <odxf>
      <font>
        <sz val="9"/>
        <color rgb="FFFF0000"/>
        <name val="Times New Roman"/>
        <scheme val="none"/>
      </font>
    </odxf>
    <ndxf>
      <font>
        <sz val="9"/>
        <color auto="1"/>
        <name val="Times New Roman"/>
        <scheme val="none"/>
      </font>
    </ndxf>
  </rcc>
  <rcc rId="11922" sId="1" odxf="1" dxf="1">
    <oc r="E86">
      <f>E85+1</f>
    </oc>
    <nc r="E86">
      <f>E85+1</f>
    </nc>
    <odxf>
      <font>
        <sz val="9"/>
        <color rgb="FFFF0000"/>
        <name val="Times New Roman"/>
        <scheme val="none"/>
      </font>
    </odxf>
    <ndxf>
      <font>
        <sz val="9"/>
        <color auto="1"/>
        <name val="Times New Roman"/>
        <scheme val="none"/>
      </font>
    </ndxf>
  </rcc>
  <rcc rId="11923" sId="1" odxf="1" dxf="1">
    <oc r="E87">
      <f>E86+1</f>
    </oc>
    <nc r="E87">
      <f>E86+1</f>
    </nc>
    <odxf>
      <font>
        <sz val="9"/>
        <color rgb="FFFF0000"/>
        <name val="Times New Roman"/>
        <scheme val="none"/>
      </font>
    </odxf>
    <ndxf>
      <font>
        <sz val="9"/>
        <color auto="1"/>
        <name val="Times New Roman"/>
        <scheme val="none"/>
      </font>
    </ndxf>
  </rcc>
  <rcc rId="11924" sId="1" odxf="1" dxf="1">
    <oc r="E88">
      <f>E87+1</f>
    </oc>
    <nc r="E88">
      <f>E87+1</f>
    </nc>
    <odxf>
      <font>
        <sz val="9"/>
        <color rgb="FFFF0000"/>
        <name val="Times New Roman"/>
        <scheme val="none"/>
      </font>
    </odxf>
    <ndxf>
      <font>
        <sz val="9"/>
        <color auto="1"/>
        <name val="Times New Roman"/>
        <scheme val="none"/>
      </font>
    </ndxf>
  </rcc>
  <rcc rId="11925" sId="1" odxf="1" dxf="1">
    <oc r="E89">
      <f>E88+1</f>
    </oc>
    <nc r="E89">
      <f>E88+1</f>
    </nc>
    <odxf>
      <font>
        <sz val="9"/>
        <color rgb="FFFF0000"/>
        <name val="Times New Roman"/>
        <scheme val="none"/>
      </font>
    </odxf>
    <ndxf>
      <font>
        <sz val="9"/>
        <color auto="1"/>
        <name val="Times New Roman"/>
        <scheme val="none"/>
      </font>
    </ndxf>
  </rcc>
  <rcc rId="11926" sId="1" odxf="1" dxf="1">
    <oc r="E90">
      <f>E89+1</f>
    </oc>
    <nc r="E90">
      <f>E89+1</f>
    </nc>
    <odxf>
      <font>
        <sz val="9"/>
        <color rgb="FFFF0000"/>
        <name val="Times New Roman"/>
        <scheme val="none"/>
      </font>
    </odxf>
    <ndxf>
      <font>
        <sz val="9"/>
        <color auto="1"/>
        <name val="Times New Roman"/>
        <scheme val="none"/>
      </font>
    </ndxf>
  </rcc>
  <rcc rId="11927" sId="1" odxf="1" dxf="1">
    <oc r="E91">
      <f>E90+1</f>
    </oc>
    <nc r="E91">
      <f>E90+1</f>
    </nc>
    <odxf>
      <font>
        <sz val="9"/>
        <color rgb="FFFF0000"/>
        <name val="Times New Roman"/>
        <scheme val="none"/>
      </font>
    </odxf>
    <ndxf>
      <font>
        <sz val="9"/>
        <color auto="1"/>
        <name val="Times New Roman"/>
        <scheme val="none"/>
      </font>
    </ndxf>
  </rcc>
  <rcc rId="11928" sId="1" odxf="1" dxf="1">
    <oc r="E92">
      <f>E91+1</f>
    </oc>
    <nc r="E92">
      <f>E91+1</f>
    </nc>
    <odxf>
      <font>
        <sz val="9"/>
        <color rgb="FFFF0000"/>
        <name val="Times New Roman"/>
        <scheme val="none"/>
      </font>
    </odxf>
    <ndxf>
      <font>
        <sz val="9"/>
        <color auto="1"/>
        <name val="Times New Roman"/>
        <scheme val="none"/>
      </font>
    </ndxf>
  </rcc>
  <rcc rId="11929" sId="1" odxf="1" dxf="1">
    <oc r="E93">
      <f>E92+1</f>
    </oc>
    <nc r="E93">
      <f>E92+1</f>
    </nc>
    <odxf>
      <font>
        <sz val="9"/>
        <color rgb="FFFF0000"/>
        <name val="Times New Roman"/>
        <scheme val="none"/>
      </font>
    </odxf>
    <ndxf>
      <font>
        <sz val="9"/>
        <color auto="1"/>
        <name val="Times New Roman"/>
        <scheme val="none"/>
      </font>
    </ndxf>
  </rcc>
  <rcc rId="11930" sId="1" odxf="1" dxf="1">
    <oc r="E94">
      <f>E93+1</f>
    </oc>
    <nc r="E94">
      <f>E93+1</f>
    </nc>
    <odxf>
      <font>
        <sz val="9"/>
        <color rgb="FFFF0000"/>
        <name val="Times New Roman"/>
        <scheme val="none"/>
      </font>
    </odxf>
    <ndxf>
      <font>
        <sz val="9"/>
        <color auto="1"/>
        <name val="Times New Roman"/>
        <scheme val="none"/>
      </font>
    </ndxf>
  </rcc>
  <rcc rId="11931" sId="1" odxf="1" dxf="1">
    <oc r="E95">
      <f>E94+1</f>
    </oc>
    <nc r="E95">
      <f>E94+1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1932" sId="1" odxf="1" dxf="1">
    <oc r="E96">
      <f>E95+1</f>
    </oc>
    <nc r="E96">
      <f>E95+1</f>
    </nc>
    <odxf>
      <font>
        <sz val="9"/>
        <color rgb="FFFF0000"/>
        <name val="Times New Roman"/>
        <scheme val="none"/>
      </font>
    </odxf>
    <ndxf>
      <font>
        <sz val="9"/>
        <color auto="1"/>
        <name val="Times New Roman"/>
        <scheme val="none"/>
      </font>
    </ndxf>
  </rcc>
  <rcc rId="11933" sId="1" odxf="1" dxf="1">
    <oc r="E97">
      <f>E96+1</f>
    </oc>
    <nc r="E97">
      <f>E96+1</f>
    </nc>
    <odxf>
      <font>
        <sz val="9"/>
        <color rgb="FFFF0000"/>
        <name val="Times New Roman"/>
        <scheme val="none"/>
      </font>
    </odxf>
    <ndxf>
      <font>
        <sz val="9"/>
        <color auto="1"/>
        <name val="Times New Roman"/>
        <scheme val="none"/>
      </font>
    </ndxf>
  </rcc>
  <rcc rId="11934" sId="1" odxf="1" dxf="1">
    <oc r="E98">
      <f>E97+1</f>
    </oc>
    <nc r="E98">
      <f>E97+1</f>
    </nc>
    <odxf>
      <font>
        <sz val="9"/>
        <color rgb="FFFF0000"/>
        <name val="Times New Roman"/>
        <scheme val="none"/>
      </font>
    </odxf>
    <ndxf>
      <font>
        <sz val="9"/>
        <color auto="1"/>
        <name val="Times New Roman"/>
        <scheme val="none"/>
      </font>
    </ndxf>
  </rcc>
  <rcc rId="11935" sId="1" odxf="1" dxf="1">
    <oc r="E99">
      <f>E98+1</f>
    </oc>
    <nc r="E99">
      <f>E98+1</f>
    </nc>
    <odxf>
      <font>
        <sz val="9"/>
        <name val="Times New Roman"/>
        <scheme val="none"/>
      </font>
    </odxf>
    <ndxf>
      <font>
        <sz val="9"/>
        <color auto="1"/>
        <name val="Times New Roman"/>
        <scheme val="none"/>
      </font>
    </ndxf>
  </rcc>
  <rcc rId="11936" sId="1">
    <oc r="E100">
      <f>E99+1</f>
    </oc>
    <nc r="E100">
      <f>E99+1</f>
    </nc>
  </rcc>
  <rcc rId="11937" sId="1" odxf="1" dxf="1">
    <oc r="E101">
      <f>E100+1</f>
    </oc>
    <nc r="E101">
      <f>E100+1</f>
    </nc>
    <odxf>
      <font>
        <sz val="9"/>
        <color rgb="FFFF0000"/>
        <name val="Times New Roman"/>
        <scheme val="none"/>
      </font>
    </odxf>
    <ndxf>
      <font>
        <sz val="9"/>
        <color auto="1"/>
        <name val="Times New Roman"/>
        <scheme val="none"/>
      </font>
    </ndxf>
  </rcc>
  <rcc rId="11938" sId="1" odxf="1" dxf="1">
    <oc r="E102">
      <f>E101+1</f>
    </oc>
    <nc r="E102">
      <f>E101+1</f>
    </nc>
    <odxf>
      <font>
        <sz val="9"/>
        <color rgb="FFFF0000"/>
        <name val="Times New Roman"/>
        <scheme val="none"/>
      </font>
    </odxf>
    <ndxf>
      <font>
        <sz val="9"/>
        <color auto="1"/>
        <name val="Times New Roman"/>
        <scheme val="none"/>
      </font>
    </ndxf>
  </rcc>
  <rcc rId="11939" sId="1" odxf="1" dxf="1">
    <oc r="E103">
      <f>E102+1</f>
    </oc>
    <nc r="E103">
      <f>E102+1</f>
    </nc>
    <odxf>
      <font>
        <sz val="9"/>
        <name val="Times New Roman"/>
        <scheme val="none"/>
      </font>
    </odxf>
    <ndxf>
      <font>
        <sz val="9"/>
        <color auto="1"/>
        <name val="Times New Roman"/>
        <scheme val="none"/>
      </font>
    </ndxf>
  </rcc>
  <rcc rId="11940" sId="1" odxf="1" dxf="1">
    <oc r="E104">
      <f>E103+1</f>
    </oc>
    <nc r="E104">
      <f>E103+1</f>
    </nc>
    <odxf>
      <font>
        <sz val="9"/>
        <color rgb="FFFF0000"/>
        <name val="Times New Roman"/>
        <scheme val="none"/>
      </font>
    </odxf>
    <ndxf>
      <font>
        <sz val="9"/>
        <color auto="1"/>
        <name val="Times New Roman"/>
        <scheme val="none"/>
      </font>
    </ndxf>
  </rcc>
  <rcc rId="11941" sId="1" odxf="1" dxf="1">
    <oc r="E105">
      <f>E104+1</f>
    </oc>
    <nc r="E105">
      <f>E104+1</f>
    </nc>
    <odxf>
      <font>
        <sz val="9"/>
        <color rgb="FFFF0000"/>
        <name val="Times New Roman"/>
        <scheme val="none"/>
      </font>
    </odxf>
    <ndxf>
      <font>
        <sz val="9"/>
        <color auto="1"/>
        <name val="Times New Roman"/>
        <scheme val="none"/>
      </font>
    </ndxf>
  </rcc>
  <rcc rId="11942" sId="1" odxf="1" dxf="1">
    <oc r="E106">
      <f>E105+1</f>
    </oc>
    <nc r="E106">
      <f>E105+1</f>
    </nc>
    <odxf>
      <font>
        <sz val="9"/>
        <color rgb="FFFF0000"/>
        <name val="Times New Roman"/>
        <scheme val="none"/>
      </font>
    </odxf>
    <ndxf>
      <font>
        <sz val="9"/>
        <color auto="1"/>
        <name val="Times New Roman"/>
        <scheme val="none"/>
      </font>
    </ndxf>
  </rcc>
  <rcc rId="11943" sId="1" odxf="1" dxf="1">
    <oc r="E107">
      <f>E106+1</f>
    </oc>
    <nc r="E107">
      <f>E106+1</f>
    </nc>
    <odxf>
      <font>
        <sz val="9"/>
        <color rgb="FFFF0000"/>
        <name val="Times New Roman"/>
        <scheme val="none"/>
      </font>
    </odxf>
    <ndxf>
      <font>
        <sz val="9"/>
        <color auto="1"/>
        <name val="Times New Roman"/>
        <scheme val="none"/>
      </font>
    </ndxf>
  </rcc>
  <rcc rId="11944" sId="1" odxf="1" dxf="1">
    <oc r="E108">
      <f>E107+1</f>
    </oc>
    <nc r="E108">
      <f>E107+1</f>
    </nc>
    <odxf>
      <font>
        <sz val="9"/>
        <color rgb="FFFF0000"/>
        <name val="Times New Roman"/>
        <scheme val="none"/>
      </font>
    </odxf>
    <ndxf>
      <font>
        <sz val="9"/>
        <color auto="1"/>
        <name val="Times New Roman"/>
        <scheme val="none"/>
      </font>
    </ndxf>
  </rcc>
  <rcc rId="11945" sId="1" odxf="1" dxf="1">
    <oc r="E109">
      <f>E108+1</f>
    </oc>
    <nc r="E109">
      <f>E108+1</f>
    </nc>
    <odxf>
      <font>
        <sz val="9"/>
        <name val="Times New Roman"/>
        <scheme val="none"/>
      </font>
    </odxf>
    <ndxf>
      <font>
        <sz val="9"/>
        <color auto="1"/>
        <name val="Times New Roman"/>
        <scheme val="none"/>
      </font>
    </ndxf>
  </rcc>
  <rcc rId="11946" sId="1" odxf="1" dxf="1">
    <oc r="E110">
      <f>E109+1</f>
    </oc>
    <nc r="E110">
      <f>E109+1</f>
    </nc>
    <odxf>
      <font>
        <sz val="9"/>
        <name val="Times New Roman"/>
        <scheme val="none"/>
      </font>
    </odxf>
    <ndxf>
      <font>
        <sz val="9"/>
        <color auto="1"/>
        <name val="Times New Roman"/>
        <scheme val="none"/>
      </font>
    </ndxf>
  </rcc>
  <rcc rId="11947" sId="1" odxf="1" dxf="1">
    <oc r="E111">
      <f>E110+1</f>
    </oc>
    <nc r="E111">
      <f>E110+1</f>
    </nc>
    <odxf>
      <font>
        <sz val="9"/>
        <name val="Times New Roman"/>
        <scheme val="none"/>
      </font>
    </odxf>
    <ndxf>
      <font>
        <sz val="9"/>
        <color auto="1"/>
        <name val="Times New Roman"/>
        <scheme val="none"/>
      </font>
    </ndxf>
  </rcc>
  <rcc rId="11948" sId="1">
    <oc r="E112">
      <f>E111+1</f>
    </oc>
    <nc r="E112">
      <f>E111+1</f>
    </nc>
  </rcc>
  <rcc rId="11949" sId="1" odxf="1" dxf="1">
    <oc r="E113">
      <f>E112+1</f>
    </oc>
    <nc r="E113">
      <f>E112+1</f>
    </nc>
    <odxf>
      <font>
        <sz val="9"/>
        <color rgb="FFFF0000"/>
        <name val="Times New Roman"/>
        <scheme val="none"/>
      </font>
    </odxf>
    <ndxf>
      <font>
        <sz val="9"/>
        <color auto="1"/>
        <name val="Times New Roman"/>
        <scheme val="none"/>
      </font>
    </ndxf>
  </rcc>
  <rcc rId="11950" sId="1" odxf="1" dxf="1">
    <oc r="E114">
      <f>E113+1</f>
    </oc>
    <nc r="E114">
      <f>E113+1</f>
    </nc>
    <odxf>
      <font>
        <sz val="9"/>
        <color rgb="FFFF0000"/>
        <name val="Times New Roman"/>
        <scheme val="none"/>
      </font>
    </odxf>
    <ndxf>
      <font>
        <sz val="9"/>
        <color auto="1"/>
        <name val="Times New Roman"/>
        <scheme val="none"/>
      </font>
    </ndxf>
  </rcc>
  <rcc rId="11951" sId="1" odxf="1" dxf="1">
    <oc r="E115">
      <f>E114+1</f>
    </oc>
    <nc r="E115">
      <f>E114+1</f>
    </nc>
    <odxf>
      <font>
        <sz val="9"/>
        <color rgb="FFFF0000"/>
        <name val="Times New Roman"/>
        <scheme val="none"/>
      </font>
    </odxf>
    <ndxf>
      <font>
        <sz val="9"/>
        <color auto="1"/>
        <name val="Times New Roman"/>
        <scheme val="none"/>
      </font>
    </ndxf>
  </rcc>
  <rcc rId="11952" sId="1" odxf="1" dxf="1">
    <oc r="E116">
      <f>E115+1</f>
    </oc>
    <nc r="E116">
      <f>E115+1</f>
    </nc>
    <odxf>
      <font>
        <sz val="9"/>
        <color rgb="FFFF0000"/>
        <name val="Times New Roman"/>
        <scheme val="none"/>
      </font>
    </odxf>
    <ndxf>
      <font>
        <sz val="9"/>
        <color auto="1"/>
        <name val="Times New Roman"/>
        <scheme val="none"/>
      </font>
    </ndxf>
  </rcc>
  <rcc rId="11953" sId="1" odxf="1" dxf="1">
    <oc r="E117">
      <f>E116+1</f>
    </oc>
    <nc r="E117">
      <f>E116+1</f>
    </nc>
    <odxf>
      <font>
        <sz val="9"/>
        <color rgb="FFFF0000"/>
        <name val="Times New Roman"/>
        <scheme val="none"/>
      </font>
    </odxf>
    <ndxf>
      <font>
        <sz val="9"/>
        <color auto="1"/>
        <name val="Times New Roman"/>
        <scheme val="none"/>
      </font>
    </ndxf>
  </rcc>
  <rcc rId="11954" sId="1" odxf="1" dxf="1">
    <oc r="E118">
      <f>E117+1</f>
    </oc>
    <nc r="E118">
      <f>E117+1</f>
    </nc>
    <odxf>
      <font>
        <sz val="9"/>
        <color rgb="FFFF0000"/>
        <name val="Times New Roman"/>
        <scheme val="none"/>
      </font>
    </odxf>
    <ndxf>
      <font>
        <sz val="9"/>
        <color auto="1"/>
        <name val="Times New Roman"/>
        <scheme val="none"/>
      </font>
    </ndxf>
  </rcc>
  <rcc rId="11955" sId="1" odxf="1" dxf="1">
    <oc r="E119">
      <f>E118+1</f>
    </oc>
    <nc r="E119">
      <f>E118+1</f>
    </nc>
    <odxf>
      <font>
        <sz val="9"/>
        <color rgb="FFFF0000"/>
        <name val="Times New Roman"/>
        <scheme val="none"/>
      </font>
    </odxf>
    <ndxf>
      <font>
        <sz val="9"/>
        <color auto="1"/>
        <name val="Times New Roman"/>
        <scheme val="none"/>
      </font>
    </ndxf>
  </rcc>
  <rcc rId="11956" sId="1" odxf="1" dxf="1">
    <oc r="E120">
      <f>E119+1</f>
    </oc>
    <nc r="E120">
      <f>E119+1</f>
    </nc>
    <odxf>
      <font>
        <sz val="9"/>
        <color rgb="FFFF0000"/>
        <name val="Times New Roman"/>
        <scheme val="none"/>
      </font>
    </odxf>
    <ndxf>
      <font>
        <sz val="9"/>
        <color auto="1"/>
        <name val="Times New Roman"/>
        <scheme val="none"/>
      </font>
    </ndxf>
  </rcc>
  <rcc rId="11957" sId="1" odxf="1" dxf="1">
    <oc r="E121">
      <f>E120+1</f>
    </oc>
    <nc r="E121">
      <f>E120+1</f>
    </nc>
    <odxf>
      <font>
        <sz val="9"/>
        <color rgb="FFFF0000"/>
        <name val="Times New Roman"/>
        <scheme val="none"/>
      </font>
    </odxf>
    <ndxf>
      <font>
        <sz val="9"/>
        <color auto="1"/>
        <name val="Times New Roman"/>
        <scheme val="none"/>
      </font>
    </ndxf>
  </rcc>
  <rcc rId="11958" sId="1" odxf="1" dxf="1">
    <oc r="E122">
      <f>E121+1</f>
    </oc>
    <nc r="E122">
      <f>E121+1</f>
    </nc>
    <odxf>
      <font>
        <sz val="9"/>
        <color rgb="FFFF0000"/>
        <name val="Times New Roman"/>
        <scheme val="none"/>
      </font>
    </odxf>
    <ndxf>
      <font>
        <sz val="9"/>
        <color auto="1"/>
        <name val="Times New Roman"/>
        <scheme val="none"/>
      </font>
    </ndxf>
  </rcc>
  <rcc rId="11959" sId="1" odxf="1" dxf="1">
    <oc r="E123">
      <f>E122+1</f>
    </oc>
    <nc r="E123">
      <f>E122+1</f>
    </nc>
    <odxf>
      <font>
        <sz val="9"/>
        <color rgb="FFFF0000"/>
        <name val="Times New Roman"/>
        <scheme val="none"/>
      </font>
    </odxf>
    <ndxf>
      <font>
        <sz val="9"/>
        <color auto="1"/>
        <name val="Times New Roman"/>
        <scheme val="none"/>
      </font>
    </ndxf>
  </rcc>
  <rcc rId="11960" sId="1" odxf="1" dxf="1">
    <oc r="E124">
      <f>E123+1</f>
    </oc>
    <nc r="E124">
      <f>E123+1</f>
    </nc>
    <odxf>
      <font>
        <sz val="9"/>
        <color rgb="FFFF0000"/>
        <name val="Times New Roman"/>
        <scheme val="none"/>
      </font>
    </odxf>
    <ndxf>
      <font>
        <sz val="9"/>
        <color auto="1"/>
        <name val="Times New Roman"/>
        <scheme val="none"/>
      </font>
    </ndxf>
  </rcc>
  <rcc rId="11961" sId="1" odxf="1" dxf="1">
    <oc r="E125">
      <f>E124+1</f>
    </oc>
    <nc r="E125">
      <f>E124+1</f>
    </nc>
    <odxf>
      <font>
        <sz val="9"/>
        <color rgb="FFFF0000"/>
        <name val="Times New Roman"/>
        <scheme val="none"/>
      </font>
    </odxf>
    <ndxf>
      <font>
        <sz val="9"/>
        <color auto="1"/>
        <name val="Times New Roman"/>
        <scheme val="none"/>
      </font>
    </ndxf>
  </rcc>
  <rcc rId="11962" sId="1" odxf="1" dxf="1">
    <oc r="E126">
      <f>E125+1</f>
    </oc>
    <nc r="E126">
      <f>E125+1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1963" sId="1" odxf="1" dxf="1">
    <oc r="E127">
      <f>E126+1</f>
    </oc>
    <nc r="E127">
      <f>E126+1</f>
    </nc>
    <odxf>
      <font>
        <sz val="9"/>
        <color rgb="FFFF0000"/>
        <name val="Times New Roman"/>
        <scheme val="none"/>
      </font>
    </odxf>
    <ndxf>
      <font>
        <sz val="9"/>
        <color auto="1"/>
        <name val="Times New Roman"/>
        <scheme val="none"/>
      </font>
    </ndxf>
  </rcc>
  <rcc rId="11964" sId="1" odxf="1" dxf="1">
    <oc r="E128">
      <f>E127+1</f>
    </oc>
    <nc r="E128">
      <f>E127+1</f>
    </nc>
    <odxf>
      <font>
        <sz val="9"/>
        <color rgb="FFFF0000"/>
        <name val="Times New Roman"/>
        <scheme val="none"/>
      </font>
    </odxf>
    <ndxf>
      <font>
        <sz val="9"/>
        <color auto="1"/>
        <name val="Times New Roman"/>
        <scheme val="none"/>
      </font>
    </ndxf>
  </rcc>
  <rcc rId="11965" sId="1" odxf="1" dxf="1">
    <oc r="E129">
      <f>E128+1</f>
    </oc>
    <nc r="E129">
      <f>E128+1</f>
    </nc>
    <odxf>
      <font>
        <sz val="9"/>
        <color rgb="FFFF0000"/>
        <name val="Times New Roman"/>
        <scheme val="none"/>
      </font>
    </odxf>
    <ndxf>
      <font>
        <sz val="9"/>
        <color auto="1"/>
        <name val="Times New Roman"/>
        <scheme val="none"/>
      </font>
    </ndxf>
  </rcc>
  <rcc rId="11966" sId="1" odxf="1" dxf="1">
    <oc r="E130">
      <f>E129+1</f>
    </oc>
    <nc r="E130">
      <f>E129+1</f>
    </nc>
    <odxf>
      <font>
        <sz val="9"/>
        <color rgb="FFFF0000"/>
        <name val="Times New Roman"/>
        <scheme val="none"/>
      </font>
    </odxf>
    <ndxf>
      <font>
        <sz val="9"/>
        <color auto="1"/>
        <name val="Times New Roman"/>
        <scheme val="none"/>
      </font>
    </ndxf>
  </rcc>
  <rcc rId="11967" sId="1" odxf="1" dxf="1">
    <oc r="E131">
      <f>E130+1</f>
    </oc>
    <nc r="E131">
      <f>E130+1</f>
    </nc>
    <odxf>
      <font>
        <sz val="9"/>
        <color rgb="FFFF0000"/>
        <name val="Times New Roman"/>
        <scheme val="none"/>
      </font>
    </odxf>
    <ndxf>
      <font>
        <sz val="9"/>
        <color auto="1"/>
        <name val="Times New Roman"/>
        <scheme val="none"/>
      </font>
    </ndxf>
  </rcc>
  <rcc rId="11968" sId="1" odxf="1" dxf="1">
    <oc r="E132">
      <f>E131+1</f>
    </oc>
    <nc r="E132">
      <f>E131+1</f>
    </nc>
    <odxf>
      <font>
        <sz val="9"/>
        <color rgb="FFFF0000"/>
        <name val="Times New Roman"/>
        <scheme val="none"/>
      </font>
    </odxf>
    <ndxf>
      <font>
        <sz val="9"/>
        <color auto="1"/>
        <name val="Times New Roman"/>
        <scheme val="none"/>
      </font>
    </ndxf>
  </rcc>
  <rcc rId="11969" sId="1" odxf="1" dxf="1">
    <oc r="E133">
      <f>E132+1</f>
    </oc>
    <nc r="E133">
      <f>E132+1</f>
    </nc>
    <odxf>
      <font>
        <sz val="9"/>
        <color rgb="FFFF0000"/>
        <name val="Times New Roman"/>
        <scheme val="none"/>
      </font>
    </odxf>
    <ndxf>
      <font>
        <sz val="9"/>
        <color auto="1"/>
        <name val="Times New Roman"/>
        <scheme val="none"/>
      </font>
    </ndxf>
  </rcc>
  <rcc rId="11970" sId="1" odxf="1" dxf="1">
    <oc r="E134">
      <f>E133+1</f>
    </oc>
    <nc r="E134">
      <f>E133+1</f>
    </nc>
    <odxf>
      <font>
        <sz val="9"/>
        <color rgb="FFFF0000"/>
        <name val="Times New Roman"/>
        <scheme val="none"/>
      </font>
    </odxf>
    <ndxf>
      <font>
        <sz val="9"/>
        <color auto="1"/>
        <name val="Times New Roman"/>
        <scheme val="none"/>
      </font>
    </ndxf>
  </rcc>
  <rcc rId="11971" sId="1">
    <oc r="E135">
      <f>E134+1</f>
    </oc>
    <nc r="E135">
      <f>E134+1</f>
    </nc>
  </rcc>
  <rcc rId="11972" sId="1" odxf="1" dxf="1">
    <oc r="E136">
      <f>E135+1</f>
    </oc>
    <nc r="E136">
      <f>E135+1</f>
    </nc>
    <odxf>
      <font>
        <sz val="9"/>
        <color rgb="FFFF0000"/>
        <name val="Times New Roman"/>
        <scheme val="none"/>
      </font>
    </odxf>
    <ndxf>
      <font>
        <sz val="9"/>
        <color auto="1"/>
        <name val="Times New Roman"/>
        <scheme val="none"/>
      </font>
    </ndxf>
  </rcc>
  <rcc rId="11973" sId="1" odxf="1" dxf="1">
    <oc r="E137">
      <f>E136+1</f>
    </oc>
    <nc r="E137">
      <f>E136+1</f>
    </nc>
    <odxf>
      <font>
        <sz val="9"/>
        <color rgb="FFFF0000"/>
        <name val="Times New Roman"/>
        <scheme val="none"/>
      </font>
    </odxf>
    <ndxf>
      <font>
        <sz val="9"/>
        <color auto="1"/>
        <name val="Times New Roman"/>
        <scheme val="none"/>
      </font>
    </ndxf>
  </rcc>
  <rcc rId="11974" sId="1" odxf="1" dxf="1">
    <oc r="E138">
      <f>E137+1</f>
    </oc>
    <nc r="E138">
      <f>E137+1</f>
    </nc>
    <odxf>
      <font>
        <sz val="9"/>
        <color rgb="FFFF0000"/>
        <name val="Times New Roman"/>
        <scheme val="none"/>
      </font>
    </odxf>
    <ndxf>
      <font>
        <sz val="9"/>
        <color auto="1"/>
        <name val="Times New Roman"/>
        <scheme val="none"/>
      </font>
    </ndxf>
  </rcc>
  <rcc rId="11975" sId="1" odxf="1" dxf="1">
    <oc r="E139">
      <f>E138+1</f>
    </oc>
    <nc r="E139">
      <f>E138+1</f>
    </nc>
    <odxf>
      <font>
        <sz val="9"/>
        <color rgb="FFFF0000"/>
        <name val="Times New Roman"/>
        <scheme val="none"/>
      </font>
    </odxf>
    <ndxf>
      <font>
        <sz val="9"/>
        <color auto="1"/>
        <name val="Times New Roman"/>
        <scheme val="none"/>
      </font>
    </ndxf>
  </rcc>
  <rcc rId="11976" sId="1" odxf="1" dxf="1">
    <oc r="E140">
      <f>E139+1</f>
    </oc>
    <nc r="E140">
      <f>E139+1</f>
    </nc>
    <odxf>
      <font>
        <sz val="9"/>
        <color rgb="FFFF0000"/>
        <name val="Times New Roman"/>
        <scheme val="none"/>
      </font>
    </odxf>
    <ndxf>
      <font>
        <sz val="9"/>
        <color auto="1"/>
        <name val="Times New Roman"/>
        <scheme val="none"/>
      </font>
    </ndxf>
  </rcc>
  <rcc rId="11977" sId="1" odxf="1" dxf="1">
    <oc r="E141">
      <f>E140+1</f>
    </oc>
    <nc r="E141">
      <f>E140+1</f>
    </nc>
    <odxf>
      <font>
        <sz val="9"/>
        <color rgb="FFFF0000"/>
        <name val="Times New Roman"/>
        <scheme val="none"/>
      </font>
    </odxf>
    <ndxf>
      <font>
        <sz val="9"/>
        <color auto="1"/>
        <name val="Times New Roman"/>
        <scheme val="none"/>
      </font>
    </ndxf>
  </rcc>
  <rcc rId="11978" sId="1" odxf="1" dxf="1">
    <oc r="E142">
      <f>E141+1</f>
    </oc>
    <nc r="E142">
      <f>E141+1</f>
    </nc>
    <odxf>
      <font>
        <sz val="9"/>
        <color rgb="FFFF0000"/>
        <name val="Times New Roman"/>
        <scheme val="none"/>
      </font>
    </odxf>
    <ndxf>
      <font>
        <sz val="9"/>
        <color auto="1"/>
        <name val="Times New Roman"/>
        <scheme val="none"/>
      </font>
    </ndxf>
  </rcc>
  <rcc rId="11979" sId="1" odxf="1" dxf="1">
    <oc r="E143">
      <f>E142+1</f>
    </oc>
    <nc r="E143">
      <f>E142+1</f>
    </nc>
    <odxf>
      <font>
        <sz val="9"/>
        <color rgb="FFFF0000"/>
        <name val="Times New Roman"/>
        <scheme val="none"/>
      </font>
    </odxf>
    <ndxf>
      <font>
        <sz val="9"/>
        <color auto="1"/>
        <name val="Times New Roman"/>
        <scheme val="none"/>
      </font>
    </ndxf>
  </rcc>
  <rcc rId="11980" sId="1" odxf="1" dxf="1">
    <oc r="E144">
      <f>E143+1</f>
    </oc>
    <nc r="E144">
      <f>E143+1</f>
    </nc>
    <odxf>
      <font>
        <sz val="9"/>
        <color rgb="FFFF0000"/>
        <name val="Times New Roman"/>
        <scheme val="none"/>
      </font>
    </odxf>
    <ndxf>
      <font>
        <sz val="9"/>
        <color auto="1"/>
        <name val="Times New Roman"/>
        <scheme val="none"/>
      </font>
    </ndxf>
  </rcc>
  <rcc rId="11981" sId="1" odxf="1" dxf="1">
    <oc r="E145">
      <f>E144+1</f>
    </oc>
    <nc r="E145">
      <f>E144+1</f>
    </nc>
    <odxf>
      <font>
        <sz val="9"/>
        <color rgb="FFFF0000"/>
        <name val="Times New Roman"/>
        <scheme val="none"/>
      </font>
    </odxf>
    <ndxf>
      <font>
        <sz val="9"/>
        <color auto="1"/>
        <name val="Times New Roman"/>
        <scheme val="none"/>
      </font>
    </ndxf>
  </rcc>
  <rcc rId="11982" sId="1" odxf="1" dxf="1">
    <oc r="E146">
      <f>E145+1</f>
    </oc>
    <nc r="E146">
      <f>E145+1</f>
    </nc>
    <odxf>
      <font>
        <sz val="9"/>
        <color rgb="FFFF0000"/>
        <name val="Times New Roman"/>
        <scheme val="none"/>
      </font>
    </odxf>
    <ndxf>
      <font>
        <sz val="9"/>
        <color auto="1"/>
        <name val="Times New Roman"/>
        <scheme val="none"/>
      </font>
    </ndxf>
  </rcc>
  <rcc rId="11983" sId="1" odxf="1" dxf="1">
    <oc r="E147">
      <f>E146+1</f>
    </oc>
    <nc r="E147">
      <f>E146+1</f>
    </nc>
    <odxf>
      <font>
        <sz val="9"/>
        <color rgb="FFFF0000"/>
        <name val="Times New Roman"/>
        <scheme val="none"/>
      </font>
    </odxf>
    <ndxf>
      <font>
        <sz val="9"/>
        <color auto="1"/>
        <name val="Times New Roman"/>
        <scheme val="none"/>
      </font>
    </ndxf>
  </rcc>
  <rcc rId="11984" sId="1" odxf="1" dxf="1">
    <oc r="E148">
      <f>E147+1</f>
    </oc>
    <nc r="E148">
      <f>E147+1</f>
    </nc>
    <odxf>
      <font>
        <sz val="9"/>
        <color rgb="FFFF0000"/>
        <name val="Times New Roman"/>
        <scheme val="none"/>
      </font>
    </odxf>
    <ndxf>
      <font>
        <sz val="9"/>
        <color auto="1"/>
        <name val="Times New Roman"/>
        <scheme val="none"/>
      </font>
    </ndxf>
  </rcc>
  <rcc rId="11985" sId="1" odxf="1" dxf="1">
    <oc r="E149">
      <f>E148+1</f>
    </oc>
    <nc r="E149">
      <f>E148+1</f>
    </nc>
    <odxf>
      <font>
        <sz val="9"/>
        <color rgb="FFFF0000"/>
        <name val="Times New Roman"/>
        <scheme val="none"/>
      </font>
    </odxf>
    <ndxf>
      <font>
        <sz val="9"/>
        <color auto="1"/>
        <name val="Times New Roman"/>
        <scheme val="none"/>
      </font>
    </ndxf>
  </rcc>
  <rcc rId="11986" sId="1">
    <oc r="E150">
      <f>E149+1</f>
    </oc>
    <nc r="E150">
      <f>E149+1</f>
    </nc>
  </rcc>
  <rcc rId="11987" sId="1">
    <oc r="E151">
      <f>#REF!+1</f>
    </oc>
    <nc r="E151">
      <f>E150+1</f>
    </nc>
  </rcc>
  <rcc rId="11988" sId="1">
    <oc r="E152">
      <f>#REF!+1</f>
    </oc>
    <nc r="E152">
      <f>E151+1</f>
    </nc>
  </rcc>
  <rcc rId="11989" sId="1">
    <oc r="E153">
      <f>E152+1</f>
    </oc>
    <nc r="E153">
      <f>E152+1</f>
    </nc>
  </rcc>
  <rcc rId="11990" sId="1">
    <oc r="E154">
      <f>#REF!+1</f>
    </oc>
    <nc r="E154">
      <f>E153+1</f>
    </nc>
  </rcc>
  <rcc rId="11991" sId="1">
    <oc r="E155">
      <f>#REF!+1</f>
    </oc>
    <nc r="E155">
      <f>E154+1</f>
    </nc>
  </rcc>
  <rcc rId="11992" sId="1">
    <oc r="E156">
      <f>E155+1</f>
    </oc>
    <nc r="E156">
      <f>E155+1</f>
    </nc>
  </rcc>
  <rcc rId="11993" sId="1">
    <oc r="E157">
      <f>E156+1</f>
    </oc>
    <nc r="E157">
      <f>E156+1</f>
    </nc>
  </rcc>
  <rcc rId="11994" sId="1">
    <oc r="E158">
      <f>E157+1</f>
    </oc>
    <nc r="E158">
      <f>E157+1</f>
    </nc>
  </rcc>
  <rcc rId="11995" sId="1">
    <oc r="E159">
      <f>E158+1</f>
    </oc>
    <nc r="E159">
      <f>E158+1</f>
    </nc>
  </rcc>
  <rcc rId="11996" sId="1">
    <oc r="E160">
      <f>E159+1</f>
    </oc>
    <nc r="E160">
      <f>E159+1</f>
    </nc>
  </rcc>
  <rcc rId="11997" sId="1">
    <oc r="E161">
      <f>E160+1</f>
    </oc>
    <nc r="E161">
      <f>E160+1</f>
    </nc>
  </rcc>
  <rcc rId="11998" sId="1">
    <oc r="E162">
      <f>E161+1</f>
    </oc>
    <nc r="E162">
      <f>E161+1</f>
    </nc>
  </rcc>
  <rcc rId="11999" sId="1">
    <oc r="E163">
      <f>E162+1</f>
    </oc>
    <nc r="E163">
      <f>E162+1</f>
    </nc>
  </rcc>
  <rcc rId="12000" sId="1">
    <oc r="E164">
      <f>E163+1</f>
    </oc>
    <nc r="E164">
      <f>E163+1</f>
    </nc>
  </rcc>
  <rcc rId="12001" sId="1">
    <oc r="E165">
      <f>E164+1</f>
    </oc>
    <nc r="E165">
      <f>E164+1</f>
    </nc>
  </rcc>
  <rcc rId="12002" sId="1">
    <oc r="E166">
      <f>#REF!+1</f>
    </oc>
    <nc r="E166">
      <f>E165+1</f>
    </nc>
  </rcc>
  <rcc rId="12003" sId="1">
    <oc r="E167">
      <f>E166+1</f>
    </oc>
    <nc r="E167">
      <f>E166+1</f>
    </nc>
  </rcc>
  <rcc rId="12004" sId="1" odxf="1" dxf="1">
    <oc r="E168">
      <f>E167+1</f>
    </oc>
    <nc r="E168">
      <f>E167+1</f>
    </nc>
    <odxf>
      <font>
        <sz val="9"/>
        <name val="Times New Roman"/>
        <scheme val="none"/>
      </font>
    </odxf>
    <ndxf>
      <font>
        <sz val="9"/>
        <color auto="1"/>
        <name val="Times New Roman"/>
        <scheme val="none"/>
      </font>
    </ndxf>
  </rcc>
  <rcc rId="12005" sId="1">
    <oc r="E169">
      <f>E168+1</f>
    </oc>
    <nc r="E169">
      <f>E168+1</f>
    </nc>
  </rcc>
  <rcc rId="12006" sId="1">
    <oc r="E170">
      <f>#REF!+1</f>
    </oc>
    <nc r="E170">
      <f>E169+1</f>
    </nc>
  </rcc>
  <rcc rId="12007" sId="1" odxf="1" dxf="1">
    <oc r="E171">
      <f>E170+1</f>
    </oc>
    <nc r="E171">
      <f>E170+1</f>
    </nc>
    <odxf>
      <font>
        <sz val="9"/>
        <color rgb="FFFF0000"/>
        <name val="Times New Roman"/>
        <scheme val="none"/>
      </font>
    </odxf>
    <ndxf>
      <font>
        <sz val="9"/>
        <color auto="1"/>
        <name val="Times New Roman"/>
        <scheme val="none"/>
      </font>
    </ndxf>
  </rcc>
  <rcc rId="12008" sId="1" odxf="1" dxf="1">
    <oc r="E172">
      <f>E171+1</f>
    </oc>
    <nc r="E172">
      <f>E171+1</f>
    </nc>
    <odxf>
      <font>
        <sz val="9"/>
        <name val="Times New Roman"/>
        <scheme val="none"/>
      </font>
    </odxf>
    <ndxf>
      <font>
        <sz val="9"/>
        <color auto="1"/>
        <name val="Times New Roman"/>
        <scheme val="none"/>
      </font>
    </ndxf>
  </rcc>
  <rcc rId="12009" sId="1" odxf="1" dxf="1">
    <oc r="E173">
      <f>E172+1</f>
    </oc>
    <nc r="E173">
      <f>E172+1</f>
    </nc>
    <odxf>
      <font>
        <sz val="9"/>
        <name val="Times New Roman"/>
        <scheme val="none"/>
      </font>
    </odxf>
    <ndxf>
      <font>
        <sz val="9"/>
        <color auto="1"/>
        <name val="Times New Roman"/>
        <scheme val="none"/>
      </font>
    </ndxf>
  </rcc>
  <rcc rId="12010" sId="1">
    <oc r="E174">
      <f>E173+1</f>
    </oc>
    <nc r="E174">
      <f>E173+1</f>
    </nc>
  </rcc>
  <rcc rId="12011" sId="1">
    <oc r="E175">
      <f>E174+1</f>
    </oc>
    <nc r="E175">
      <f>E174+1</f>
    </nc>
  </rcc>
  <rcc rId="12012" sId="1">
    <oc r="E176">
      <f>E175+1</f>
    </oc>
    <nc r="E176">
      <f>E175+1</f>
    </nc>
  </rcc>
  <rcc rId="12013" sId="1">
    <oc r="E177">
      <f>#REF!+1</f>
    </oc>
    <nc r="E177">
      <f>E176+1</f>
    </nc>
  </rcc>
  <rcc rId="12014" sId="1">
    <oc r="E178">
      <f>#REF!+1</f>
    </oc>
    <nc r="E178">
      <f>E177+1</f>
    </nc>
  </rcc>
  <rcc rId="12015" sId="1" odxf="1" dxf="1">
    <oc r="E179">
      <f>E178+1</f>
    </oc>
    <nc r="E179">
      <f>E178+1</f>
    </nc>
    <odxf>
      <font>
        <sz val="9"/>
        <name val="Times New Roman"/>
        <scheme val="none"/>
      </font>
    </odxf>
    <ndxf>
      <font>
        <sz val="9"/>
        <color auto="1"/>
        <name val="Times New Roman"/>
        <scheme val="none"/>
      </font>
    </ndxf>
  </rcc>
  <rcc rId="12016" sId="1">
    <oc r="E180">
      <f>#REF!+1</f>
    </oc>
    <nc r="E180">
      <f>E179+1</f>
    </nc>
  </rcc>
  <rcc rId="12017" sId="1">
    <oc r="E181">
      <f>#REF!+1</f>
    </oc>
    <nc r="E181">
      <f>E180+1</f>
    </nc>
  </rcc>
  <rcc rId="12018" sId="1">
    <oc r="E182">
      <f>#REF!+1</f>
    </oc>
    <nc r="E182">
      <f>E181+1</f>
    </nc>
  </rcc>
  <rcc rId="12019" sId="1">
    <oc r="E183">
      <f>#REF!+1</f>
    </oc>
    <nc r="E183">
      <f>E182+1</f>
    </nc>
  </rcc>
  <rcc rId="12020" sId="1">
    <oc r="E184">
      <f>#REF!+1</f>
    </oc>
    <nc r="E184">
      <f>E183+1</f>
    </nc>
  </rcc>
  <rcc rId="12021" sId="1" odxf="1" dxf="1">
    <oc r="E185">
      <f>#REF!+1</f>
    </oc>
    <nc r="E185">
      <f>E184+1</f>
    </nc>
    <odxf>
      <font>
        <sz val="9"/>
        <name val="Times New Roman"/>
        <scheme val="none"/>
      </font>
    </odxf>
    <ndxf>
      <font>
        <sz val="9"/>
        <color auto="1"/>
        <name val="Times New Roman"/>
        <scheme val="none"/>
      </font>
    </ndxf>
  </rcc>
  <rcc rId="12022" sId="1" odxf="1" dxf="1">
    <oc r="E186">
      <f>#REF!+1</f>
    </oc>
    <nc r="E186">
      <f>E185+1</f>
    </nc>
    <odxf>
      <font>
        <sz val="9"/>
        <name val="Times New Roman"/>
        <scheme val="none"/>
      </font>
    </odxf>
    <ndxf>
      <font>
        <sz val="9"/>
        <color auto="1"/>
        <name val="Times New Roman"/>
        <scheme val="none"/>
      </font>
    </ndxf>
  </rcc>
  <rcc rId="12023" sId="1">
    <oc r="E187">
      <f>#REF!+1</f>
    </oc>
    <nc r="E187">
      <f>E186+1</f>
    </nc>
  </rcc>
  <rcc rId="12024" sId="1" odxf="1" dxf="1">
    <oc r="E188">
      <f>E187+1</f>
    </oc>
    <nc r="E188">
      <f>E187+1</f>
    </nc>
    <odxf>
      <font>
        <sz val="9"/>
        <name val="Times New Roman"/>
        <scheme val="none"/>
      </font>
    </odxf>
    <ndxf>
      <font>
        <sz val="9"/>
        <color auto="1"/>
        <name val="Times New Roman"/>
        <scheme val="none"/>
      </font>
    </ndxf>
  </rcc>
  <rcc rId="12025" sId="1" odxf="1" dxf="1">
    <oc r="E189">
      <f>E188+1</f>
    </oc>
    <nc r="E189">
      <f>E188+1</f>
    </nc>
    <odxf>
      <font>
        <sz val="9"/>
        <name val="Times New Roman"/>
        <scheme val="none"/>
      </font>
    </odxf>
    <ndxf>
      <font>
        <sz val="9"/>
        <color auto="1"/>
        <name val="Times New Roman"/>
        <scheme val="none"/>
      </font>
    </ndxf>
  </rcc>
  <rcc rId="12026" sId="1" odxf="1" dxf="1">
    <oc r="E190">
      <f>E189+1</f>
    </oc>
    <nc r="E190">
      <f>E189+1</f>
    </nc>
    <odxf>
      <font>
        <sz val="9"/>
        <name val="Times New Roman"/>
        <scheme val="none"/>
      </font>
    </odxf>
    <ndxf>
      <font>
        <sz val="9"/>
        <color auto="1"/>
        <name val="Times New Roman"/>
        <scheme val="none"/>
      </font>
    </ndxf>
  </rcc>
  <rcc rId="12027" sId="1" odxf="1" dxf="1">
    <oc r="E191">
      <f>E190+1</f>
    </oc>
    <nc r="E191">
      <f>E190+1</f>
    </nc>
    <odxf>
      <font>
        <sz val="9"/>
        <name val="Times New Roman"/>
        <scheme val="none"/>
      </font>
    </odxf>
    <ndxf>
      <font>
        <sz val="9"/>
        <color auto="1"/>
        <name val="Times New Roman"/>
        <scheme val="none"/>
      </font>
    </ndxf>
  </rcc>
  <rcc rId="12028" sId="1" odxf="1" dxf="1">
    <oc r="E192">
      <f>E191+1</f>
    </oc>
    <nc r="E192">
      <f>E191+1</f>
    </nc>
    <odxf>
      <font>
        <sz val="9"/>
        <name val="Times New Roman"/>
        <scheme val="none"/>
      </font>
    </odxf>
    <ndxf>
      <font>
        <sz val="9"/>
        <color auto="1"/>
        <name val="Times New Roman"/>
        <scheme val="none"/>
      </font>
    </ndxf>
  </rcc>
  <rcc rId="12029" sId="1">
    <oc r="E193">
      <f>E192+1</f>
    </oc>
    <nc r="E193">
      <f>E192+1</f>
    </nc>
  </rcc>
  <rcc rId="12030" sId="1" odxf="1" dxf="1">
    <oc r="E194">
      <f>#REF!+1</f>
    </oc>
    <nc r="E194">
      <f>E193+1</f>
    </nc>
    <odxf>
      <font>
        <sz val="9"/>
        <name val="Times New Roman"/>
        <scheme val="none"/>
      </font>
    </odxf>
    <ndxf>
      <font>
        <sz val="9"/>
        <color auto="1"/>
        <name val="Times New Roman"/>
        <scheme val="none"/>
      </font>
    </ndxf>
  </rcc>
  <rcc rId="12031" sId="1" odxf="1" dxf="1">
    <oc r="E195">
      <f>E194+1</f>
    </oc>
    <nc r="E195">
      <f>E194+1</f>
    </nc>
    <odxf>
      <font>
        <sz val="9"/>
        <name val="Times New Roman"/>
        <scheme val="none"/>
      </font>
    </odxf>
    <ndxf>
      <font>
        <sz val="9"/>
        <color auto="1"/>
        <name val="Times New Roman"/>
        <scheme val="none"/>
      </font>
    </ndxf>
  </rcc>
  <rcc rId="12032" sId="1">
    <oc r="E196">
      <f>E195+1</f>
    </oc>
    <nc r="E196">
      <f>E195+1</f>
    </nc>
  </rcc>
  <rcc rId="12033" sId="1">
    <oc r="E197">
      <f>E196+1</f>
    </oc>
    <nc r="E197">
      <f>E196+1</f>
    </nc>
  </rcc>
  <rcc rId="12034" sId="1">
    <oc r="E198">
      <f>E197+1</f>
    </oc>
    <nc r="E198">
      <f>E197+1</f>
    </nc>
  </rcc>
  <rcc rId="12035" sId="1">
    <oc r="E199">
      <f>#REF!+1</f>
    </oc>
    <nc r="E199">
      <f>E198+1</f>
    </nc>
  </rcc>
  <rcc rId="12036" sId="1">
    <oc r="E200">
      <f>E199+1</f>
    </oc>
    <nc r="E200">
      <f>E199+1</f>
    </nc>
  </rcc>
  <rcc rId="12037" sId="1">
    <oc r="E201">
      <f>#REF!+1</f>
    </oc>
    <nc r="E201">
      <f>E200+1</f>
    </nc>
  </rcc>
  <rcc rId="12038" sId="1">
    <oc r="E202">
      <f>E201+1</f>
    </oc>
    <nc r="E202">
      <f>E201+1</f>
    </nc>
  </rcc>
  <rcc rId="12039" sId="1">
    <oc r="E203">
      <f>E202+1</f>
    </oc>
    <nc r="E203">
      <f>E202+1</f>
    </nc>
  </rcc>
  <rcc rId="12040" sId="1" odxf="1" dxf="1">
    <oc r="E204">
      <f>E203+1</f>
    </oc>
    <nc r="E204">
      <f>E203+1</f>
    </nc>
    <odxf>
      <font>
        <sz val="9"/>
        <name val="Times New Roman"/>
        <scheme val="none"/>
      </font>
    </odxf>
    <ndxf>
      <font>
        <sz val="9"/>
        <color auto="1"/>
        <name val="Times New Roman"/>
        <scheme val="none"/>
      </font>
    </ndxf>
  </rcc>
  <rcc rId="12041" sId="1">
    <oc r="E205">
      <f>E204+1</f>
    </oc>
    <nc r="E205">
      <f>E204+1</f>
    </nc>
  </rcc>
  <rcc rId="12042" sId="1" odxf="1" dxf="1">
    <oc r="E206">
      <f>E205+1</f>
    </oc>
    <nc r="E206">
      <f>E205+1</f>
    </nc>
    <odxf>
      <font>
        <sz val="9"/>
        <name val="Times New Roman"/>
        <scheme val="none"/>
      </font>
    </odxf>
    <ndxf>
      <font>
        <sz val="9"/>
        <color auto="1"/>
        <name val="Times New Roman"/>
        <scheme val="none"/>
      </font>
    </ndxf>
  </rcc>
  <rcc rId="12043" sId="1">
    <oc r="E207">
      <f>E206+1</f>
    </oc>
    <nc r="E207">
      <f>E206+1</f>
    </nc>
  </rcc>
  <rcc rId="12044" sId="1" odxf="1" dxf="1">
    <oc r="E208">
      <f>E207+1</f>
    </oc>
    <nc r="E208">
      <f>E207+1</f>
    </nc>
    <odxf>
      <font>
        <sz val="9"/>
        <color rgb="FFFF0000"/>
        <name val="Times New Roman"/>
        <scheme val="none"/>
      </font>
    </odxf>
    <ndxf>
      <font>
        <sz val="9"/>
        <color auto="1"/>
        <name val="Times New Roman"/>
        <scheme val="none"/>
      </font>
    </ndxf>
  </rcc>
  <rcc rId="12045" sId="1" odxf="1" dxf="1">
    <oc r="E209">
      <f>E208+1</f>
    </oc>
    <nc r="E209">
      <f>E208+1</f>
    </nc>
    <odxf>
      <font>
        <sz val="9"/>
        <color rgb="FFFF0000"/>
        <name val="Times New Roman"/>
        <scheme val="none"/>
      </font>
    </odxf>
    <ndxf>
      <font>
        <sz val="9"/>
        <color auto="1"/>
        <name val="Times New Roman"/>
        <scheme val="none"/>
      </font>
    </ndxf>
  </rcc>
  <rcc rId="12046" sId="1" odxf="1" dxf="1">
    <oc r="E210">
      <f>E209+1</f>
    </oc>
    <nc r="E210">
      <f>E209+1</f>
    </nc>
    <odxf>
      <font>
        <sz val="9"/>
        <name val="Times New Roman"/>
        <scheme val="none"/>
      </font>
    </odxf>
    <ndxf>
      <font>
        <sz val="9"/>
        <color auto="1"/>
        <name val="Times New Roman"/>
        <scheme val="none"/>
      </font>
    </ndxf>
  </rcc>
  <rcc rId="12047" sId="1" odxf="1" dxf="1">
    <oc r="E211">
      <f>E210+1</f>
    </oc>
    <nc r="E211">
      <f>E210+1</f>
    </nc>
    <odxf>
      <font>
        <sz val="9"/>
        <name val="Times New Roman"/>
        <scheme val="none"/>
      </font>
    </odxf>
    <ndxf>
      <font>
        <sz val="9"/>
        <color auto="1"/>
        <name val="Times New Roman"/>
        <scheme val="none"/>
      </font>
    </ndxf>
  </rcc>
  <rcc rId="12048" sId="1" odxf="1" dxf="1">
    <oc r="E212">
      <f>#REF!+1</f>
    </oc>
    <nc r="E212">
      <f>E211+1</f>
    </nc>
    <odxf>
      <font>
        <sz val="9"/>
        <name val="Times New Roman"/>
        <scheme val="none"/>
      </font>
    </odxf>
    <ndxf>
      <font>
        <sz val="9"/>
        <color auto="1"/>
        <name val="Times New Roman"/>
        <scheme val="none"/>
      </font>
    </ndxf>
  </rcc>
  <rcc rId="12049" sId="1" odxf="1" dxf="1">
    <oc r="E213">
      <f>#REF!+1</f>
    </oc>
    <nc r="E213">
      <f>E212+1</f>
    </nc>
    <odxf>
      <font>
        <sz val="9"/>
        <name val="Times New Roman"/>
        <scheme val="none"/>
      </font>
    </odxf>
    <ndxf>
      <font>
        <sz val="9"/>
        <color auto="1"/>
        <name val="Times New Roman"/>
        <scheme val="none"/>
      </font>
    </ndxf>
  </rcc>
  <rcc rId="12050" sId="1" odxf="1" dxf="1">
    <oc r="E214">
      <f>E213+1</f>
    </oc>
    <nc r="E214">
      <f>E213+1</f>
    </nc>
    <odxf>
      <font>
        <sz val="9"/>
        <name val="Times New Roman"/>
        <scheme val="none"/>
      </font>
    </odxf>
    <ndxf>
      <font>
        <sz val="9"/>
        <color auto="1"/>
        <name val="Times New Roman"/>
        <scheme val="none"/>
      </font>
    </ndxf>
  </rcc>
  <rcc rId="12051" sId="1" odxf="1" dxf="1">
    <oc r="E215">
      <f>E214+1</f>
    </oc>
    <nc r="E215">
      <f>E214+1</f>
    </nc>
    <odxf>
      <font>
        <sz val="9"/>
        <name val="Times New Roman"/>
        <scheme val="none"/>
      </font>
    </odxf>
    <ndxf>
      <font>
        <sz val="9"/>
        <color auto="1"/>
        <name val="Times New Roman"/>
        <scheme val="none"/>
      </font>
    </ndxf>
  </rcc>
  <rcc rId="12052" sId="1" odxf="1" dxf="1">
    <oc r="E216">
      <f>E215+1</f>
    </oc>
    <nc r="E216">
      <f>E215+1</f>
    </nc>
    <odxf>
      <font>
        <sz val="9"/>
        <name val="Times New Roman"/>
        <scheme val="none"/>
      </font>
    </odxf>
    <ndxf>
      <font>
        <sz val="9"/>
        <color auto="1"/>
        <name val="Times New Roman"/>
        <scheme val="none"/>
      </font>
    </ndxf>
  </rcc>
  <rcc rId="12053" sId="1" odxf="1" dxf="1">
    <oc r="E217">
      <f>E216+1</f>
    </oc>
    <nc r="E217">
      <f>E216+1</f>
    </nc>
    <odxf>
      <font>
        <sz val="9"/>
        <name val="Times New Roman"/>
        <scheme val="none"/>
      </font>
    </odxf>
    <ndxf>
      <font>
        <sz val="9"/>
        <color auto="1"/>
        <name val="Times New Roman"/>
        <scheme val="none"/>
      </font>
    </ndxf>
  </rcc>
  <rcc rId="12054" sId="1">
    <oc r="E218">
      <f>E217+1</f>
    </oc>
    <nc r="E218">
      <f>E217+1</f>
    </nc>
  </rcc>
  <rcc rId="12055" sId="1" odxf="1" dxf="1">
    <oc r="E219">
      <f>E218+1</f>
    </oc>
    <nc r="E219">
      <f>E218+1</f>
    </nc>
    <odxf>
      <font>
        <sz val="9"/>
        <name val="Times New Roman"/>
        <scheme val="none"/>
      </font>
    </odxf>
    <ndxf>
      <font>
        <sz val="9"/>
        <color auto="1"/>
        <name val="Times New Roman"/>
        <scheme val="none"/>
      </font>
    </ndxf>
  </rcc>
  <rcc rId="12056" sId="1">
    <oc r="E220">
      <f>E219+1</f>
    </oc>
    <nc r="E220">
      <f>E219+1</f>
    </nc>
  </rcc>
  <rcc rId="12057" sId="1">
    <oc r="E221">
      <f>#REF!+1</f>
    </oc>
    <nc r="E221">
      <f>E220+1</f>
    </nc>
  </rcc>
  <rcc rId="12058" sId="1">
    <oc r="E222">
      <f>E221+1</f>
    </oc>
    <nc r="E222">
      <f>E221+1</f>
    </nc>
  </rcc>
  <rcc rId="12059" sId="1">
    <oc r="E223">
      <f>E222+1</f>
    </oc>
    <nc r="E223">
      <f>E222+1</f>
    </nc>
  </rcc>
  <rcc rId="12060" sId="1">
    <oc r="E224">
      <f>E223+1</f>
    </oc>
    <nc r="E224">
      <f>E223+1</f>
    </nc>
  </rcc>
  <rcc rId="12061" sId="1">
    <oc r="E225">
      <f>E224+1</f>
    </oc>
    <nc r="E225">
      <f>E224+1</f>
    </nc>
  </rcc>
  <rcc rId="12062" sId="1">
    <oc r="E226">
      <f>E225+1</f>
    </oc>
    <nc r="E226">
      <f>E225+1</f>
    </nc>
  </rcc>
  <rcc rId="12063" sId="1">
    <oc r="E227">
      <f>E226+1</f>
    </oc>
    <nc r="E227">
      <f>E226+1</f>
    </nc>
  </rcc>
  <rcc rId="12064" sId="1">
    <oc r="E228">
      <f>E227+1</f>
    </oc>
    <nc r="E228">
      <f>E227+1</f>
    </nc>
  </rcc>
  <rcc rId="12065" sId="1">
    <oc r="E229">
      <f>E228+1</f>
    </oc>
    <nc r="E229">
      <f>E228+1</f>
    </nc>
  </rcc>
  <rcc rId="12066" sId="1">
    <oc r="E230">
      <f>E229+1</f>
    </oc>
    <nc r="E230">
      <f>E229+1</f>
    </nc>
  </rcc>
  <rcc rId="12067" sId="1">
    <oc r="E231">
      <f>#REF!+1</f>
    </oc>
    <nc r="E231">
      <f>E230+1</f>
    </nc>
  </rcc>
  <rcc rId="12068" sId="1">
    <oc r="E232">
      <f>E231+1</f>
    </oc>
    <nc r="E232">
      <f>E231+1</f>
    </nc>
  </rcc>
  <rcc rId="12069" sId="1">
    <oc r="E233">
      <f>E232+1</f>
    </oc>
    <nc r="E233">
      <f>E232+1</f>
    </nc>
  </rcc>
  <rcc rId="12070" sId="1">
    <oc r="E234">
      <f>E233+1</f>
    </oc>
    <nc r="E234">
      <f>E233+1</f>
    </nc>
  </rcc>
  <rcc rId="12071" sId="1">
    <oc r="E235">
      <f>#REF!+1</f>
    </oc>
    <nc r="E235">
      <f>E234+1</f>
    </nc>
  </rcc>
  <rcc rId="12072" sId="1" odxf="1" dxf="1">
    <oc r="E236">
      <f>E235+1</f>
    </oc>
    <nc r="E236">
      <f>E235+1</f>
    </nc>
    <odxf>
      <font>
        <sz val="9"/>
        <name val="Times New Roman"/>
        <scheme val="none"/>
      </font>
    </odxf>
    <ndxf>
      <font>
        <sz val="9"/>
        <color auto="1"/>
        <name val="Times New Roman"/>
        <scheme val="none"/>
      </font>
    </ndxf>
  </rcc>
  <rcc rId="12073" sId="1" odxf="1" dxf="1">
    <oc r="E237">
      <f>E236+1</f>
    </oc>
    <nc r="E237">
      <f>E236+1</f>
    </nc>
    <odxf>
      <font>
        <sz val="9"/>
        <name val="Times New Roman"/>
        <scheme val="none"/>
      </font>
    </odxf>
    <ndxf>
      <font>
        <sz val="9"/>
        <color auto="1"/>
        <name val="Times New Roman"/>
        <scheme val="none"/>
      </font>
    </ndxf>
  </rcc>
  <rcc rId="12074" sId="1">
    <oc r="E238">
      <f>E237+1</f>
    </oc>
    <nc r="E238">
      <f>E237+1</f>
    </nc>
  </rcc>
  <rcc rId="12075" sId="1" odxf="1" dxf="1">
    <oc r="E239">
      <f>E238+1</f>
    </oc>
    <nc r="E239">
      <f>E238+1</f>
    </nc>
    <odxf>
      <font>
        <sz val="9"/>
        <color rgb="FFFF0000"/>
        <name val="Times New Roman"/>
        <scheme val="none"/>
      </font>
    </odxf>
    <ndxf>
      <font>
        <sz val="9"/>
        <color auto="1"/>
        <name val="Times New Roman"/>
        <scheme val="none"/>
      </font>
    </ndxf>
  </rcc>
  <rcc rId="12076" sId="1" odxf="1" dxf="1">
    <oc r="E240">
      <f>E239+1</f>
    </oc>
    <nc r="E240">
      <f>E239+1</f>
    </nc>
    <odxf>
      <font>
        <sz val="9"/>
        <name val="Times New Roman"/>
        <scheme val="none"/>
      </font>
    </odxf>
    <ndxf>
      <font>
        <sz val="9"/>
        <color auto="1"/>
        <name val="Times New Roman"/>
        <scheme val="none"/>
      </font>
    </ndxf>
  </rcc>
  <rcc rId="12077" sId="1">
    <oc r="E241">
      <f>E240+1</f>
    </oc>
    <nc r="E241">
      <f>E240+1</f>
    </nc>
  </rcc>
  <rcc rId="12078" sId="1">
    <oc r="E242">
      <f>E241+1</f>
    </oc>
    <nc r="E242">
      <f>E241+1</f>
    </nc>
  </rcc>
  <rcc rId="12079" sId="1" odxf="1" dxf="1">
    <oc r="E243">
      <f>E242+1</f>
    </oc>
    <nc r="E243">
      <f>E242+1</f>
    </nc>
    <odxf>
      <font>
        <sz val="9"/>
        <name val="Times New Roman"/>
        <scheme val="none"/>
      </font>
    </odxf>
    <ndxf>
      <font>
        <sz val="9"/>
        <color auto="1"/>
        <name val="Times New Roman"/>
        <scheme val="none"/>
      </font>
    </ndxf>
  </rcc>
  <rcc rId="12080" sId="1">
    <oc r="E244">
      <f>E243+1</f>
    </oc>
    <nc r="E244">
      <f>E243+1</f>
    </nc>
  </rcc>
  <rcc rId="12081" sId="1" odxf="1" dxf="1">
    <oc r="E245">
      <f>E244+1</f>
    </oc>
    <nc r="E245">
      <f>E244+1</f>
    </nc>
    <odxf>
      <font>
        <sz val="9"/>
        <name val="Times New Roman"/>
        <scheme val="none"/>
      </font>
    </odxf>
    <ndxf>
      <font>
        <sz val="9"/>
        <color auto="1"/>
        <name val="Times New Roman"/>
        <scheme val="none"/>
      </font>
    </ndxf>
  </rcc>
  <rcc rId="12082" sId="1" odxf="1" dxf="1">
    <oc r="E246">
      <f>E245+1</f>
    </oc>
    <nc r="E246">
      <f>E245+1</f>
    </nc>
    <odxf>
      <font>
        <sz val="9"/>
        <name val="Times New Roman"/>
        <scheme val="none"/>
      </font>
    </odxf>
    <ndxf>
      <font>
        <sz val="9"/>
        <color auto="1"/>
        <name val="Times New Roman"/>
        <scheme val="none"/>
      </font>
    </ndxf>
  </rcc>
  <rcc rId="12083" sId="1">
    <oc r="E247">
      <f>#REF!+1</f>
    </oc>
    <nc r="E247">
      <f>E246+1</f>
    </nc>
  </rcc>
  <rcc rId="12084" sId="1">
    <oc r="E248">
      <f>E247+1</f>
    </oc>
    <nc r="E248">
      <f>E247+1</f>
    </nc>
  </rcc>
  <rcc rId="12085" sId="1">
    <oc r="E249">
      <f>E248+1</f>
    </oc>
    <nc r="E249">
      <f>E248+1</f>
    </nc>
  </rcc>
  <rcc rId="12086" sId="1">
    <oc r="E250">
      <f>E249+1</f>
    </oc>
    <nc r="E250">
      <f>E249+1</f>
    </nc>
  </rcc>
  <rcc rId="12087" sId="1">
    <oc r="E251">
      <f>E250+1</f>
    </oc>
    <nc r="E251">
      <f>E250+1</f>
    </nc>
  </rcc>
  <rcc rId="12088" sId="1">
    <oc r="E252">
      <f>E251+1</f>
    </oc>
    <nc r="E252">
      <f>E251+1</f>
    </nc>
  </rcc>
  <rcc rId="12089" sId="1">
    <oc r="E253">
      <f>E252+1</f>
    </oc>
    <nc r="E253">
      <f>E252+1</f>
    </nc>
  </rcc>
  <rcc rId="12090" sId="1">
    <oc r="E254">
      <f>E253+1</f>
    </oc>
    <nc r="E254">
      <f>E253+1</f>
    </nc>
  </rcc>
  <rcc rId="12091" sId="1">
    <oc r="E255">
      <f>E254+1</f>
    </oc>
    <nc r="E255">
      <f>E254+1</f>
    </nc>
  </rcc>
  <rcc rId="12092" sId="1" odxf="1" dxf="1">
    <oc r="E256">
      <f>E255+1</f>
    </oc>
    <nc r="E256">
      <f>E255+1</f>
    </nc>
    <odxf>
      <font>
        <sz val="9"/>
        <name val="Times New Roman"/>
        <scheme val="none"/>
      </font>
    </odxf>
    <ndxf>
      <font>
        <sz val="9"/>
        <color auto="1"/>
        <name val="Times New Roman"/>
        <scheme val="none"/>
      </font>
    </ndxf>
  </rcc>
  <rcc rId="12093" sId="1" odxf="1" dxf="1">
    <oc r="E257">
      <f>E256+1</f>
    </oc>
    <nc r="E257">
      <f>E256+1</f>
    </nc>
    <odxf>
      <font>
        <sz val="9"/>
        <name val="Times New Roman"/>
        <scheme val="none"/>
      </font>
    </odxf>
    <ndxf>
      <font>
        <sz val="9"/>
        <color auto="1"/>
        <name val="Times New Roman"/>
        <scheme val="none"/>
      </font>
    </ndxf>
  </rcc>
  <rcc rId="12094" sId="1">
    <oc r="E258">
      <f>E257+1</f>
    </oc>
    <nc r="E258">
      <f>E257+1</f>
    </nc>
  </rcc>
  <rcc rId="12095" sId="1">
    <oc r="E259">
      <f>#REF!+1</f>
    </oc>
    <nc r="E259">
      <f>E258+1</f>
    </nc>
  </rcc>
  <rcc rId="12096" sId="1">
    <oc r="E260">
      <f>E259+1</f>
    </oc>
    <nc r="E260">
      <f>E259+1</f>
    </nc>
  </rcc>
  <rcc rId="12097" sId="1">
    <oc r="E261">
      <f>E260+1</f>
    </oc>
    <nc r="E261">
      <f>E260+1</f>
    </nc>
  </rcc>
  <rcc rId="12098" sId="1">
    <oc r="E262">
      <f>#REF!+1</f>
    </oc>
    <nc r="E262">
      <f>E261+1</f>
    </nc>
  </rcc>
  <rcc rId="12099" sId="1" odxf="1" dxf="1">
    <oc r="E263">
      <f>E262+1</f>
    </oc>
    <nc r="E263">
      <f>E262+1</f>
    </nc>
    <odxf>
      <font>
        <sz val="9"/>
        <name val="Times New Roman"/>
        <scheme val="none"/>
      </font>
    </odxf>
    <ndxf>
      <font>
        <sz val="9"/>
        <color auto="1"/>
        <name val="Times New Roman"/>
        <scheme val="none"/>
      </font>
    </ndxf>
  </rcc>
  <rcc rId="12100" sId="1">
    <oc r="E264">
      <f>E263+1</f>
    </oc>
    <nc r="E264">
      <f>E263+1</f>
    </nc>
  </rcc>
  <rcc rId="12101" sId="1">
    <oc r="E265">
      <f>#REF!+1</f>
    </oc>
    <nc r="E265">
      <f>E264+1</f>
    </nc>
  </rcc>
  <rcc rId="12102" sId="1">
    <oc r="E266">
      <f>E265+1</f>
    </oc>
    <nc r="E266">
      <f>E265+1</f>
    </nc>
  </rcc>
  <rcc rId="12103" sId="1">
    <oc r="E267">
      <f>E266+1</f>
    </oc>
    <nc r="E267">
      <f>E266+1</f>
    </nc>
  </rcc>
  <rcc rId="12104" sId="1">
    <oc r="E268">
      <f>#REF!+1</f>
    </oc>
    <nc r="E268">
      <f>E267+1</f>
    </nc>
  </rcc>
  <rcc rId="12105" sId="1" odxf="1" dxf="1">
    <oc r="E269">
      <f>#REF!+1</f>
    </oc>
    <nc r="E269">
      <f>E268+1</f>
    </nc>
    <odxf>
      <font>
        <sz val="9"/>
        <name val="Times New Roman"/>
        <scheme val="none"/>
      </font>
    </odxf>
    <ndxf>
      <font>
        <sz val="9"/>
        <color auto="1"/>
        <name val="Times New Roman"/>
        <scheme val="none"/>
      </font>
    </ndxf>
  </rcc>
  <rcc rId="12106" sId="1">
    <oc r="E270">
      <f>E269+1</f>
    </oc>
    <nc r="E270">
      <f>E269+1</f>
    </nc>
  </rcc>
  <rcc rId="12107" sId="1">
    <oc r="E271">
      <f>E270+1</f>
    </oc>
    <nc r="E271">
      <f>E270+1</f>
    </nc>
  </rcc>
  <rcc rId="12108" sId="1">
    <oc r="E272">
      <f>E271+1</f>
    </oc>
    <nc r="E272">
      <f>E271+1</f>
    </nc>
  </rcc>
  <rcc rId="12109" sId="1">
    <oc r="E273">
      <f>E272+1</f>
    </oc>
    <nc r="E273">
      <f>E272+1</f>
    </nc>
  </rcc>
  <rcc rId="12110" sId="1" odxf="1" dxf="1">
    <oc r="E274">
      <f>E272+1</f>
    </oc>
    <nc r="E274">
      <f>E273+1</f>
    </nc>
    <odxf>
      <font>
        <sz val="9"/>
        <name val="Times New Roman"/>
        <scheme val="none"/>
      </font>
    </odxf>
    <ndxf>
      <font>
        <sz val="9"/>
        <color auto="1"/>
        <name val="Times New Roman"/>
        <scheme val="none"/>
      </font>
    </ndxf>
  </rcc>
  <rcc rId="12111" sId="1" odxf="1" dxf="1">
    <oc r="E275">
      <f>E273+1</f>
    </oc>
    <nc r="E275">
      <f>E274+1</f>
    </nc>
    <odxf>
      <font>
        <sz val="9"/>
        <name val="Times New Roman"/>
        <scheme val="none"/>
      </font>
    </odxf>
    <ndxf>
      <font>
        <sz val="9"/>
        <color auto="1"/>
        <name val="Times New Roman"/>
        <scheme val="none"/>
      </font>
    </ndxf>
  </rcc>
  <rcc rId="12112" sId="1" odxf="1" dxf="1">
    <nc r="E276">
      <f>E275+1</f>
    </nc>
    <odxf>
      <fill>
        <patternFill>
          <bgColor rgb="FFFF66FF"/>
        </patternFill>
      </fill>
    </odxf>
    <ndxf>
      <fill>
        <patternFill>
          <bgColor theme="0"/>
        </patternFill>
      </fill>
    </ndxf>
  </rcc>
  <rcc rId="12113" sId="1">
    <oc r="E277">
      <f>E275+1</f>
    </oc>
    <nc r="E277">
      <f>E276+1</f>
    </nc>
  </rcc>
  <rcc rId="12114" sId="1" odxf="1" dxf="1">
    <oc r="E278">
      <f>E277+1</f>
    </oc>
    <nc r="E278">
      <f>E277+1</f>
    </nc>
    <odxf>
      <font>
        <sz val="9"/>
        <name val="Times New Roman"/>
        <scheme val="none"/>
      </font>
    </odxf>
    <ndxf>
      <font>
        <sz val="9"/>
        <color auto="1"/>
        <name val="Times New Roman"/>
        <scheme val="none"/>
      </font>
    </ndxf>
  </rcc>
  <rcc rId="12115" sId="1">
    <oc r="E279">
      <f>#REF!+1</f>
    </oc>
    <nc r="E279">
      <f>E278+1</f>
    </nc>
  </rcc>
  <rcc rId="12116" sId="1" odxf="1" dxf="1">
    <oc r="E280">
      <f>E279+1</f>
    </oc>
    <nc r="E280">
      <f>E279+1</f>
    </nc>
    <odxf>
      <font>
        <sz val="9"/>
        <name val="Times New Roman"/>
        <scheme val="none"/>
      </font>
    </odxf>
    <ndxf>
      <font>
        <sz val="9"/>
        <color auto="1"/>
        <name val="Times New Roman"/>
        <scheme val="none"/>
      </font>
    </ndxf>
  </rcc>
  <rcc rId="12117" sId="1" odxf="1" dxf="1">
    <oc r="E281">
      <f>E280+1</f>
    </oc>
    <nc r="E281">
      <f>E280+1</f>
    </nc>
    <odxf>
      <font>
        <sz val="9"/>
        <name val="Times New Roman"/>
        <scheme val="none"/>
      </font>
    </odxf>
    <ndxf>
      <font>
        <sz val="9"/>
        <color auto="1"/>
        <name val="Times New Roman"/>
        <scheme val="none"/>
      </font>
    </ndxf>
  </rcc>
  <rcc rId="12118" sId="1" odxf="1" dxf="1">
    <oc r="E282">
      <f>E281+1</f>
    </oc>
    <nc r="E282">
      <f>E281+1</f>
    </nc>
    <odxf>
      <font>
        <sz val="9"/>
        <name val="Times New Roman"/>
        <scheme val="none"/>
      </font>
    </odxf>
    <ndxf>
      <font>
        <sz val="9"/>
        <color auto="1"/>
        <name val="Times New Roman"/>
        <scheme val="none"/>
      </font>
    </ndxf>
  </rcc>
  <rcc rId="12119" sId="1">
    <oc r="E283">
      <f>E282+1</f>
    </oc>
    <nc r="E283">
      <f>E282+1</f>
    </nc>
  </rcc>
  <rcc rId="12120" sId="1" odxf="1" dxf="1">
    <oc r="E284">
      <f>E283+1</f>
    </oc>
    <nc r="E284">
      <f>E283+1</f>
    </nc>
    <odxf>
      <font>
        <sz val="9"/>
        <name val="Times New Roman"/>
        <scheme val="none"/>
      </font>
    </odxf>
    <ndxf>
      <font>
        <sz val="9"/>
        <color auto="1"/>
        <name val="Times New Roman"/>
        <scheme val="none"/>
      </font>
    </ndxf>
  </rcc>
  <rcc rId="12121" sId="1">
    <oc r="E285">
      <f>E284+1</f>
    </oc>
    <nc r="E285">
      <f>E284+1</f>
    </nc>
  </rcc>
  <rcc rId="12122" sId="1">
    <oc r="E286">
      <f>#REF!+1</f>
    </oc>
    <nc r="E286">
      <f>E285+1</f>
    </nc>
  </rcc>
  <rcc rId="12123" sId="1">
    <oc r="E287">
      <f>#REF!+1</f>
    </oc>
    <nc r="E287">
      <f>E286+1</f>
    </nc>
  </rcc>
  <rcc rId="12124" sId="1">
    <oc r="E288">
      <f>E287+1</f>
    </oc>
    <nc r="E288">
      <f>E287+1</f>
    </nc>
  </rcc>
  <rcc rId="12125" sId="1">
    <oc r="E289">
      <f>E288+1</f>
    </oc>
    <nc r="E289">
      <f>E288+1</f>
    </nc>
  </rcc>
  <rcc rId="12126" sId="1">
    <oc r="E290">
      <f>E289+1</f>
    </oc>
    <nc r="E290">
      <f>E289+1</f>
    </nc>
  </rcc>
  <rcc rId="12127" sId="1">
    <oc r="E291">
      <f>E290+1</f>
    </oc>
    <nc r="E291">
      <f>E290+1</f>
    </nc>
  </rcc>
  <rcc rId="12128" sId="1">
    <oc r="E292">
      <f>E291+1</f>
    </oc>
    <nc r="E292">
      <f>E291+1</f>
    </nc>
  </rcc>
  <rcc rId="12129" sId="1">
    <oc r="E293">
      <f>#REF!+1</f>
    </oc>
    <nc r="E293">
      <f>E292+1</f>
    </nc>
  </rcc>
  <rcc rId="12130" sId="1">
    <oc r="E294">
      <f>#REF!+1</f>
    </oc>
    <nc r="E294">
      <f>E293+1</f>
    </nc>
  </rcc>
  <rcc rId="12131" sId="1">
    <oc r="E295">
      <f>E294+1</f>
    </oc>
    <nc r="E295">
      <f>E294+1</f>
    </nc>
  </rcc>
  <rcc rId="12132" sId="1">
    <oc r="E296">
      <f>#REF!+1</f>
    </oc>
    <nc r="E296">
      <f>E295+1</f>
    </nc>
  </rcc>
  <rcc rId="12133" sId="1">
    <oc r="E297">
      <f>E296+1</f>
    </oc>
    <nc r="E297">
      <f>E296+1</f>
    </nc>
  </rcc>
  <rcc rId="12134" sId="1" odxf="1" dxf="1">
    <oc r="E298">
      <f>E297+1</f>
    </oc>
    <nc r="E298">
      <f>E297+1</f>
    </nc>
    <odxf>
      <font>
        <sz val="9"/>
        <name val="Times New Roman"/>
        <scheme val="none"/>
      </font>
    </odxf>
    <ndxf>
      <font>
        <sz val="9"/>
        <color auto="1"/>
        <name val="Times New Roman"/>
        <scheme val="none"/>
      </font>
    </ndxf>
  </rcc>
  <rcc rId="12135" sId="1" odxf="1" dxf="1">
    <oc r="E299">
      <f>E298+1</f>
    </oc>
    <nc r="E299">
      <f>E298+1</f>
    </nc>
    <odxf>
      <font>
        <sz val="9"/>
        <name val="Times New Roman"/>
        <scheme val="none"/>
      </font>
    </odxf>
    <ndxf>
      <font>
        <sz val="9"/>
        <color auto="1"/>
        <name val="Times New Roman"/>
        <scheme val="none"/>
      </font>
    </ndxf>
  </rcc>
  <rcc rId="12136" sId="1" odxf="1" dxf="1">
    <oc r="E300">
      <f>E299+1</f>
    </oc>
    <nc r="E300">
      <f>E299+1</f>
    </nc>
    <odxf>
      <font>
        <sz val="9"/>
        <name val="Times New Roman"/>
        <scheme val="none"/>
      </font>
    </odxf>
    <ndxf>
      <font>
        <sz val="9"/>
        <color auto="1"/>
        <name val="Times New Roman"/>
        <scheme val="none"/>
      </font>
    </ndxf>
  </rcc>
  <rcc rId="12137" sId="1" odxf="1" dxf="1">
    <oc r="E301">
      <f>E300+1</f>
    </oc>
    <nc r="E301">
      <f>E300+1</f>
    </nc>
    <odxf>
      <font>
        <sz val="9"/>
        <name val="Times New Roman"/>
        <scheme val="none"/>
      </font>
    </odxf>
    <ndxf>
      <font>
        <sz val="9"/>
        <color auto="1"/>
        <name val="Times New Roman"/>
        <scheme val="none"/>
      </font>
    </ndxf>
  </rcc>
  <rcc rId="12138" sId="1">
    <oc r="E302">
      <f>#REF!+1</f>
    </oc>
    <nc r="E302">
      <f>E301+1</f>
    </nc>
  </rcc>
  <rcc rId="12139" sId="1">
    <oc r="E303">
      <f>E302+1</f>
    </oc>
    <nc r="E303">
      <f>E302+1</f>
    </nc>
  </rcc>
  <rcc rId="12140" sId="1">
    <oc r="E304">
      <f>#REF!+1</f>
    </oc>
    <nc r="E304">
      <f>E303+1</f>
    </nc>
  </rcc>
  <rcc rId="12141" sId="1">
    <oc r="E305">
      <f>#REF!+1</f>
    </oc>
    <nc r="E305">
      <f>E304+1</f>
    </nc>
  </rcc>
  <rcc rId="12142" sId="1" odxf="1" dxf="1">
    <oc r="E306">
      <f>E305+1</f>
    </oc>
    <nc r="E306">
      <f>E305+1</f>
    </nc>
    <odxf>
      <font>
        <sz val="9"/>
        <name val="Times New Roman"/>
        <scheme val="none"/>
      </font>
    </odxf>
    <ndxf>
      <font>
        <sz val="9"/>
        <color auto="1"/>
        <name val="Times New Roman"/>
        <scheme val="none"/>
      </font>
    </ndxf>
  </rcc>
  <rcc rId="12143" sId="1">
    <oc r="E307">
      <f>#REF!+1</f>
    </oc>
    <nc r="E307">
      <f>E306+1</f>
    </nc>
  </rcc>
  <rcc rId="12144" sId="1">
    <oc r="E308">
      <f>#REF!+1</f>
    </oc>
    <nc r="E308">
      <f>E307+1</f>
    </nc>
  </rcc>
  <rcc rId="12145" sId="1" odxf="1" dxf="1">
    <oc r="E309">
      <f>#REF!+1</f>
    </oc>
    <nc r="E309">
      <f>E308+1</f>
    </nc>
    <odxf>
      <font>
        <sz val="9"/>
        <color rgb="FFFF0000"/>
        <name val="Times New Roman"/>
        <scheme val="none"/>
      </font>
    </odxf>
    <ndxf>
      <font>
        <sz val="9"/>
        <color auto="1"/>
        <name val="Times New Roman"/>
        <scheme val="none"/>
      </font>
    </ndxf>
  </rcc>
  <rcc rId="12146" sId="1" odxf="1" dxf="1">
    <oc r="E310">
      <f>#REF!+1</f>
    </oc>
    <nc r="E310">
      <f>E309+1</f>
    </nc>
    <odxf>
      <font>
        <sz val="9"/>
        <color rgb="FFFF0000"/>
        <name val="Times New Roman"/>
        <scheme val="none"/>
      </font>
    </odxf>
    <ndxf>
      <font>
        <sz val="9"/>
        <color auto="1"/>
        <name val="Times New Roman"/>
        <scheme val="none"/>
      </font>
    </ndxf>
  </rcc>
  <rcc rId="12147" sId="1" odxf="1" dxf="1">
    <oc r="E311">
      <f>E310+1</f>
    </oc>
    <nc r="E311">
      <f>E310+1</f>
    </nc>
    <odxf>
      <font>
        <sz val="9"/>
        <name val="Times New Roman"/>
        <scheme val="none"/>
      </font>
    </odxf>
    <ndxf>
      <font>
        <sz val="9"/>
        <color auto="1"/>
        <name val="Times New Roman"/>
        <scheme val="none"/>
      </font>
    </ndxf>
  </rcc>
  <rcc rId="12148" sId="1">
    <oc r="E312">
      <f>#REF!+1</f>
    </oc>
    <nc r="E312">
      <f>E311+1</f>
    </nc>
  </rcc>
  <rcc rId="12149" sId="1" odxf="1" dxf="1">
    <oc r="E313">
      <f>E312+1</f>
    </oc>
    <nc r="E313">
      <f>E312+1</f>
    </nc>
    <odxf>
      <font>
        <sz val="9"/>
        <name val="Times New Roman"/>
        <scheme val="none"/>
      </font>
    </odxf>
    <ndxf>
      <font>
        <sz val="9"/>
        <color auto="1"/>
        <name val="Times New Roman"/>
        <scheme val="none"/>
      </font>
    </ndxf>
  </rcc>
  <rcc rId="12150" sId="1" odxf="1" dxf="1">
    <oc r="E314">
      <f>E313+1</f>
    </oc>
    <nc r="E314">
      <f>E313+1</f>
    </nc>
    <odxf>
      <font>
        <sz val="9"/>
        <name val="Times New Roman"/>
        <scheme val="none"/>
      </font>
    </odxf>
    <ndxf>
      <font>
        <sz val="9"/>
        <color auto="1"/>
        <name val="Times New Roman"/>
        <scheme val="none"/>
      </font>
    </ndxf>
  </rcc>
  <rcc rId="12151" sId="1">
    <oc r="E315">
      <f>E314+1</f>
    </oc>
    <nc r="E315">
      <f>E314+1</f>
    </nc>
  </rcc>
  <rcc rId="12152" sId="1">
    <oc r="E316">
      <f>#REF!+1</f>
    </oc>
    <nc r="E316">
      <f>E315+1</f>
    </nc>
  </rcc>
  <rcc rId="12153" sId="1">
    <oc r="E317">
      <f>#REF!+1</f>
    </oc>
    <nc r="E317">
      <f>E316+1</f>
    </nc>
  </rcc>
  <rcc rId="12154" sId="1">
    <oc r="E318">
      <f>E317+1</f>
    </oc>
    <nc r="E318">
      <f>E317+1</f>
    </nc>
  </rcc>
  <rcc rId="12155" sId="1">
    <oc r="E319">
      <f>#REF!+1</f>
    </oc>
    <nc r="E319">
      <f>E318+1</f>
    </nc>
  </rcc>
  <rcc rId="12156" sId="1" odxf="1" dxf="1">
    <oc r="E320">
      <f>E319+1</f>
    </oc>
    <nc r="E320">
      <f>E319+1</f>
    </nc>
    <odxf>
      <font>
        <sz val="9"/>
        <name val="Times New Roman"/>
        <scheme val="none"/>
      </font>
    </odxf>
    <ndxf>
      <font>
        <sz val="9"/>
        <color auto="1"/>
        <name val="Times New Roman"/>
        <scheme val="none"/>
      </font>
    </ndxf>
  </rcc>
  <rcc rId="12157" sId="1">
    <oc r="E321">
      <f>E320+1</f>
    </oc>
    <nc r="E321">
      <f>E320+1</f>
    </nc>
  </rcc>
  <rcc rId="12158" sId="1" odxf="1" dxf="1">
    <oc r="E322">
      <f>E321+1</f>
    </oc>
    <nc r="E322">
      <f>E321+1</f>
    </nc>
    <odxf>
      <font>
        <sz val="9"/>
        <name val="Times New Roman"/>
        <scheme val="none"/>
      </font>
    </odxf>
    <ndxf>
      <font>
        <sz val="9"/>
        <color auto="1"/>
        <name val="Times New Roman"/>
        <scheme val="none"/>
      </font>
    </ndxf>
  </rcc>
  <rcc rId="12159" sId="1" odxf="1" dxf="1">
    <oc r="E323">
      <f>E322+1</f>
    </oc>
    <nc r="E323">
      <f>E322+1</f>
    </nc>
    <odxf>
      <font>
        <sz val="9"/>
        <name val="Times New Roman"/>
        <scheme val="none"/>
      </font>
    </odxf>
    <ndxf>
      <font>
        <sz val="9"/>
        <color auto="1"/>
        <name val="Times New Roman"/>
        <scheme val="none"/>
      </font>
    </ndxf>
  </rcc>
  <rcc rId="12160" sId="1" odxf="1" dxf="1">
    <oc r="E324">
      <f>E323+1</f>
    </oc>
    <nc r="E324">
      <f>E323+1</f>
    </nc>
    <odxf>
      <font>
        <sz val="9"/>
        <name val="Times New Roman"/>
        <scheme val="none"/>
      </font>
    </odxf>
    <ndxf>
      <font>
        <sz val="9"/>
        <color auto="1"/>
        <name val="Times New Roman"/>
        <scheme val="none"/>
      </font>
    </ndxf>
  </rcc>
  <rcc rId="12161" sId="1">
    <oc r="E325">
      <f>E324+1</f>
    </oc>
    <nc r="E325">
      <f>E324+1</f>
    </nc>
  </rcc>
  <rcc rId="12162" sId="1" odxf="1" dxf="1">
    <oc r="E326">
      <f>E325+1</f>
    </oc>
    <nc r="E326">
      <f>E325+1</f>
    </nc>
    <odxf>
      <font>
        <sz val="9"/>
        <name val="Times New Roman"/>
        <scheme val="none"/>
      </font>
    </odxf>
    <ndxf>
      <font>
        <sz val="9"/>
        <color auto="1"/>
        <name val="Times New Roman"/>
        <scheme val="none"/>
      </font>
    </ndxf>
  </rcc>
  <rcc rId="12163" sId="1" odxf="1" dxf="1">
    <oc r="E327">
      <f>E326+1</f>
    </oc>
    <nc r="E327">
      <f>E326+1</f>
    </nc>
    <odxf>
      <font>
        <sz val="9"/>
        <name val="Times New Roman"/>
        <scheme val="none"/>
      </font>
    </odxf>
    <ndxf>
      <font>
        <sz val="9"/>
        <color auto="1"/>
        <name val="Times New Roman"/>
        <scheme val="none"/>
      </font>
    </ndxf>
  </rcc>
  <rcc rId="12164" sId="1" odxf="1" dxf="1">
    <oc r="E328">
      <f>E327+1</f>
    </oc>
    <nc r="E328">
      <f>E327+1</f>
    </nc>
    <odxf>
      <font>
        <sz val="9"/>
        <name val="Times New Roman"/>
        <scheme val="none"/>
      </font>
    </odxf>
    <ndxf>
      <font>
        <sz val="9"/>
        <color auto="1"/>
        <name val="Times New Roman"/>
        <scheme val="none"/>
      </font>
    </ndxf>
  </rcc>
  <rcc rId="12165" sId="1" odxf="1" dxf="1">
    <oc r="E329">
      <f>E328+1</f>
    </oc>
    <nc r="E329">
      <f>E328+1</f>
    </nc>
    <odxf>
      <font>
        <sz val="9"/>
        <name val="Times New Roman"/>
        <scheme val="none"/>
      </font>
    </odxf>
    <ndxf>
      <font>
        <sz val="9"/>
        <color auto="1"/>
        <name val="Times New Roman"/>
        <scheme val="none"/>
      </font>
    </ndxf>
  </rcc>
  <rcc rId="12166" sId="1">
    <oc r="E330">
      <f>E329+1</f>
    </oc>
    <nc r="E330">
      <f>E329+1</f>
    </nc>
  </rcc>
  <rcc rId="12167" sId="1" odxf="1" dxf="1">
    <oc r="E331">
      <f>E330+1</f>
    </oc>
    <nc r="E331">
      <f>E330+1</f>
    </nc>
    <odxf>
      <font>
        <sz val="9"/>
        <name val="Times New Roman"/>
        <scheme val="none"/>
      </font>
    </odxf>
    <ndxf>
      <font>
        <sz val="9"/>
        <color auto="1"/>
        <name val="Times New Roman"/>
        <scheme val="none"/>
      </font>
    </ndxf>
  </rcc>
  <rcc rId="12168" sId="1" odxf="1" dxf="1">
    <oc r="E332">
      <f>E331+1</f>
    </oc>
    <nc r="E332">
      <f>E331+1</f>
    </nc>
    <odxf>
      <font>
        <sz val="9"/>
        <name val="Times New Roman"/>
        <scheme val="none"/>
      </font>
    </odxf>
    <ndxf>
      <font>
        <sz val="9"/>
        <color auto="1"/>
        <name val="Times New Roman"/>
        <scheme val="none"/>
      </font>
    </ndxf>
  </rcc>
  <rcc rId="12169" sId="1" odxf="1" dxf="1">
    <oc r="E333">
      <f>E332+1</f>
    </oc>
    <nc r="E333">
      <f>E332+1</f>
    </nc>
    <odxf>
      <font>
        <sz val="9"/>
        <name val="Times New Roman"/>
        <scheme val="none"/>
      </font>
    </odxf>
    <ndxf>
      <font>
        <sz val="9"/>
        <color auto="1"/>
        <name val="Times New Roman"/>
        <scheme val="none"/>
      </font>
    </ndxf>
  </rcc>
  <rcc rId="12170" sId="1" odxf="1" dxf="1">
    <oc r="E334">
      <f>E333+1</f>
    </oc>
    <nc r="E334">
      <f>E333+1</f>
    </nc>
    <odxf>
      <font>
        <sz val="9"/>
        <name val="Times New Roman"/>
        <scheme val="none"/>
      </font>
    </odxf>
    <ndxf>
      <font>
        <sz val="9"/>
        <color auto="1"/>
        <name val="Times New Roman"/>
        <scheme val="none"/>
      </font>
    </ndxf>
  </rcc>
  <rcc rId="12171" sId="1">
    <oc r="E335">
      <f>E334+1</f>
    </oc>
    <nc r="E335">
      <f>E334+1</f>
    </nc>
  </rcc>
  <rcc rId="12172" sId="1" odxf="1" dxf="1">
    <oc r="E336">
      <f>E335+1</f>
    </oc>
    <nc r="E336">
      <f>E335+1</f>
    </nc>
    <odxf>
      <font>
        <sz val="9"/>
        <name val="Times New Roman"/>
        <scheme val="none"/>
      </font>
    </odxf>
    <ndxf>
      <font>
        <sz val="9"/>
        <color auto="1"/>
        <name val="Times New Roman"/>
        <scheme val="none"/>
      </font>
    </ndxf>
  </rcc>
  <rcc rId="12173" sId="1" odxf="1" dxf="1">
    <oc r="E337">
      <f>E336+1</f>
    </oc>
    <nc r="E337">
      <f>E336+1</f>
    </nc>
    <odxf>
      <font>
        <sz val="9"/>
        <name val="Times New Roman"/>
        <scheme val="none"/>
      </font>
    </odxf>
    <ndxf>
      <font>
        <sz val="9"/>
        <color auto="1"/>
        <name val="Times New Roman"/>
        <scheme val="none"/>
      </font>
    </ndxf>
  </rcc>
  <rcc rId="12174" sId="1">
    <oc r="E338">
      <f>E337+1</f>
    </oc>
    <nc r="E338">
      <f>E337+1</f>
    </nc>
  </rcc>
  <rcc rId="12175" sId="1">
    <oc r="E339">
      <f>#REF!+1</f>
    </oc>
    <nc r="E339">
      <f>E338+1</f>
    </nc>
  </rcc>
  <rcc rId="12176" sId="1" odxf="1" dxf="1">
    <oc r="E340">
      <f>E339+1</f>
    </oc>
    <nc r="E340">
      <f>E339+1</f>
    </nc>
    <odxf>
      <font>
        <sz val="9"/>
        <name val="Times New Roman"/>
        <scheme val="none"/>
      </font>
    </odxf>
    <ndxf>
      <font>
        <sz val="9"/>
        <color auto="1"/>
        <name val="Times New Roman"/>
        <scheme val="none"/>
      </font>
    </ndxf>
  </rcc>
  <rcc rId="12177" sId="1" odxf="1" dxf="1">
    <oc r="E341">
      <f>E340+1</f>
    </oc>
    <nc r="E341">
      <f>E340+1</f>
    </nc>
    <odxf>
      <font>
        <sz val="9"/>
        <name val="Times New Roman"/>
        <scheme val="none"/>
      </font>
    </odxf>
    <ndxf>
      <font>
        <sz val="9"/>
        <color auto="1"/>
        <name val="Times New Roman"/>
        <scheme val="none"/>
      </font>
    </ndxf>
  </rcc>
  <rcc rId="12178" sId="1">
    <oc r="E342">
      <f>E341+1</f>
    </oc>
    <nc r="E342">
      <f>E341+1</f>
    </nc>
  </rcc>
  <rcc rId="12179" sId="1">
    <oc r="E343">
      <f>E342+1</f>
    </oc>
    <nc r="E343">
      <f>E342+1</f>
    </nc>
  </rcc>
  <rcc rId="12180" sId="1">
    <oc r="E344">
      <f>E343+1</f>
    </oc>
    <nc r="E344">
      <f>E343+1</f>
    </nc>
  </rcc>
  <rcc rId="12181" sId="1">
    <oc r="E345">
      <f>#REF!+1</f>
    </oc>
    <nc r="E345">
      <f>E344+1</f>
    </nc>
  </rcc>
  <rcc rId="12182" sId="1">
    <oc r="E346">
      <f>E345+1</f>
    </oc>
    <nc r="E346">
      <f>E345+1</f>
    </nc>
  </rcc>
  <rcc rId="12183" sId="1">
    <oc r="E347">
      <f>#REF!+1</f>
    </oc>
    <nc r="E347">
      <f>E346+1</f>
    </nc>
  </rcc>
  <rcc rId="12184" sId="1">
    <oc r="E348">
      <f>#REF!+1</f>
    </oc>
    <nc r="E348">
      <f>E347+1</f>
    </nc>
  </rcc>
  <rcc rId="12185" sId="1" odxf="1" dxf="1">
    <oc r="E349">
      <f>E348+1</f>
    </oc>
    <nc r="E349">
      <f>E348+1</f>
    </nc>
    <odxf>
      <font>
        <sz val="9"/>
        <color rgb="FFFF0000"/>
        <name val="Times New Roman"/>
        <scheme val="none"/>
      </font>
    </odxf>
    <ndxf>
      <font>
        <sz val="9"/>
        <color auto="1"/>
        <name val="Times New Roman"/>
        <scheme val="none"/>
      </font>
    </ndxf>
  </rcc>
  <rcc rId="12186" sId="1">
    <oc r="E350">
      <f>#REF!+1</f>
    </oc>
    <nc r="E350">
      <f>E349+1</f>
    </nc>
  </rcc>
  <rcc rId="12187" sId="1">
    <oc r="E351">
      <f>E350+1</f>
    </oc>
    <nc r="E351">
      <f>E350+1</f>
    </nc>
  </rcc>
  <rcc rId="12188" sId="1">
    <oc r="E352">
      <f>E351+1</f>
    </oc>
    <nc r="E352">
      <f>E351+1</f>
    </nc>
  </rcc>
  <rcc rId="12189" sId="1">
    <oc r="E353">
      <f>#REF!+1</f>
    </oc>
    <nc r="E353">
      <f>E352+1</f>
    </nc>
  </rcc>
  <rcc rId="12190" sId="1" odxf="1" dxf="1">
    <oc r="E354">
      <f>E353+1</f>
    </oc>
    <nc r="E354">
      <f>E353+1</f>
    </nc>
    <odxf>
      <font>
        <sz val="9"/>
        <color rgb="FFFF0000"/>
        <name val="Times New Roman"/>
        <scheme val="none"/>
      </font>
    </odxf>
    <ndxf>
      <font>
        <sz val="9"/>
        <color auto="1"/>
        <name val="Times New Roman"/>
        <scheme val="none"/>
      </font>
    </ndxf>
  </rcc>
  <rcc rId="12191" sId="1">
    <oc r="E355">
      <f>#REF!+1</f>
    </oc>
    <nc r="E355">
      <f>E354+1</f>
    </nc>
  </rcc>
  <rcc rId="12192" sId="1" odxf="1" dxf="1">
    <oc r="E356">
      <f>E355+1</f>
    </oc>
    <nc r="E356">
      <f>E355+1</f>
    </nc>
    <odxf>
      <font>
        <sz val="9"/>
        <name val="Times New Roman"/>
        <scheme val="none"/>
      </font>
    </odxf>
    <ndxf>
      <font>
        <sz val="9"/>
        <color auto="1"/>
        <name val="Times New Roman"/>
        <scheme val="none"/>
      </font>
    </ndxf>
  </rcc>
  <rcc rId="12193" sId="1" odxf="1" dxf="1">
    <oc r="E357">
      <f>E356+1</f>
    </oc>
    <nc r="E357">
      <f>E356+1</f>
    </nc>
    <odxf>
      <font>
        <sz val="9"/>
        <name val="Times New Roman"/>
        <scheme val="none"/>
      </font>
    </odxf>
    <ndxf>
      <font>
        <sz val="9"/>
        <color auto="1"/>
        <name val="Times New Roman"/>
        <scheme val="none"/>
      </font>
    </ndxf>
  </rcc>
  <rcc rId="12194" sId="1" odxf="1" dxf="1">
    <oc r="E358">
      <f>E357+1</f>
    </oc>
    <nc r="E358">
      <f>E357+1</f>
    </nc>
    <odxf>
      <font>
        <sz val="9"/>
        <name val="Times New Roman"/>
        <scheme val="none"/>
      </font>
    </odxf>
    <ndxf>
      <font>
        <sz val="9"/>
        <color auto="1"/>
        <name val="Times New Roman"/>
        <scheme val="none"/>
      </font>
    </ndxf>
  </rcc>
  <rcc rId="12195" sId="1">
    <oc r="E359">
      <f>E358+1</f>
    </oc>
    <nc r="E359">
      <f>E358+1</f>
    </nc>
  </rcc>
  <rcc rId="12196" sId="1">
    <oc r="E360">
      <f>#REF!+1</f>
    </oc>
    <nc r="E360">
      <f>E359+1</f>
    </nc>
  </rcc>
  <rcc rId="12197" sId="1" odxf="1" dxf="1">
    <oc r="E361">
      <f>E360+1</f>
    </oc>
    <nc r="E361">
      <f>E360+1</f>
    </nc>
    <odxf>
      <font>
        <sz val="9"/>
        <name val="Times New Roman"/>
        <scheme val="none"/>
      </font>
    </odxf>
    <ndxf>
      <font>
        <sz val="9"/>
        <color auto="1"/>
        <name val="Times New Roman"/>
        <scheme val="none"/>
      </font>
    </ndxf>
  </rcc>
  <rcc rId="12198" sId="1" odxf="1" dxf="1">
    <oc r="E362">
      <f>E361+1</f>
    </oc>
    <nc r="E362">
      <f>E361+1</f>
    </nc>
    <odxf>
      <font>
        <sz val="9"/>
        <name val="Times New Roman"/>
        <scheme val="none"/>
      </font>
    </odxf>
    <ndxf>
      <font>
        <sz val="9"/>
        <color auto="1"/>
        <name val="Times New Roman"/>
        <scheme val="none"/>
      </font>
    </ndxf>
  </rcc>
  <rcc rId="12199" sId="1" odxf="1" dxf="1">
    <oc r="E363">
      <f>E362+1</f>
    </oc>
    <nc r="E363">
      <f>E362+1</f>
    </nc>
    <odxf>
      <font>
        <sz val="9"/>
        <name val="Times New Roman"/>
        <scheme val="none"/>
      </font>
    </odxf>
    <ndxf>
      <font>
        <sz val="9"/>
        <color auto="1"/>
        <name val="Times New Roman"/>
        <scheme val="none"/>
      </font>
    </ndxf>
  </rcc>
  <rcc rId="12200" sId="1" odxf="1" dxf="1">
    <oc r="E364">
      <f>E363+1</f>
    </oc>
    <nc r="E364">
      <f>E363+1</f>
    </nc>
    <odxf>
      <font>
        <sz val="9"/>
        <name val="Times New Roman"/>
        <scheme val="none"/>
      </font>
    </odxf>
    <ndxf>
      <font>
        <sz val="9"/>
        <color auto="1"/>
        <name val="Times New Roman"/>
        <scheme val="none"/>
      </font>
    </ndxf>
  </rcc>
  <rcc rId="12201" sId="1">
    <oc r="E365">
      <f>E364+1</f>
    </oc>
    <nc r="E365">
      <f>E364+1</f>
    </nc>
  </rcc>
  <rcc rId="12202" sId="1">
    <oc r="E366">
      <f>#REF!+1</f>
    </oc>
    <nc r="E366">
      <f>E365+1</f>
    </nc>
  </rcc>
  <rcc rId="12203" sId="1" odxf="1" dxf="1">
    <oc r="E367">
      <f>E366+1</f>
    </oc>
    <nc r="E367">
      <f>E366+1</f>
    </nc>
    <odxf>
      <font>
        <sz val="9"/>
        <color rgb="FFFF0000"/>
        <name val="Times New Roman"/>
        <scheme val="none"/>
      </font>
    </odxf>
    <ndxf>
      <font>
        <sz val="9"/>
        <color auto="1"/>
        <name val="Times New Roman"/>
        <scheme val="none"/>
      </font>
    </ndxf>
  </rcc>
  <rcc rId="12204" sId="1" odxf="1" dxf="1">
    <oc r="E368">
      <f>E367+1</f>
    </oc>
    <nc r="E368">
      <f>E367+1</f>
    </nc>
    <odxf>
      <font>
        <sz val="9"/>
        <name val="Times New Roman"/>
        <scheme val="none"/>
      </font>
    </odxf>
    <ndxf>
      <font>
        <sz val="9"/>
        <color auto="1"/>
        <name val="Times New Roman"/>
        <scheme val="none"/>
      </font>
    </ndxf>
  </rcc>
  <rcc rId="12205" sId="1" odxf="1" dxf="1">
    <oc r="E369">
      <f>E368+1</f>
    </oc>
    <nc r="E369">
      <f>E368+1</f>
    </nc>
    <odxf>
      <font>
        <sz val="9"/>
        <name val="Times New Roman"/>
        <scheme val="none"/>
      </font>
    </odxf>
    <ndxf>
      <font>
        <sz val="9"/>
        <color auto="1"/>
        <name val="Times New Roman"/>
        <scheme val="none"/>
      </font>
    </ndxf>
  </rcc>
  <rcc rId="12206" sId="1">
    <oc r="E370">
      <f>E369+1</f>
    </oc>
    <nc r="E370">
      <f>E369+1</f>
    </nc>
  </rcc>
  <rcc rId="12207" sId="1">
    <oc r="E371">
      <f>#REF!+1</f>
    </oc>
    <nc r="E371">
      <f>E370+1</f>
    </nc>
  </rcc>
  <rcc rId="12208" sId="1" odxf="1" dxf="1">
    <oc r="E372">
      <f>E371+1</f>
    </oc>
    <nc r="E372">
      <f>E371+1</f>
    </nc>
    <odxf>
      <font>
        <sz val="9"/>
        <name val="Times New Roman"/>
        <scheme val="none"/>
      </font>
    </odxf>
    <ndxf>
      <font>
        <sz val="9"/>
        <color auto="1"/>
        <name val="Times New Roman"/>
        <scheme val="none"/>
      </font>
    </ndxf>
  </rcc>
  <rcc rId="12209" sId="1">
    <oc r="E373">
      <f>#REF!+1</f>
    </oc>
    <nc r="E373">
      <f>E372+1</f>
    </nc>
  </rcc>
  <rcc rId="12210" sId="1">
    <oc r="E374">
      <f>E373+1</f>
    </oc>
    <nc r="E374">
      <f>E373+1</f>
    </nc>
  </rcc>
  <rcc rId="12211" sId="1">
    <oc r="E375">
      <f>#REF!+1</f>
    </oc>
    <nc r="E375">
      <f>E374+1</f>
    </nc>
  </rcc>
  <rcc rId="12212" sId="1">
    <oc r="E376">
      <f>#REF!+1</f>
    </oc>
    <nc r="E376">
      <f>E375+1</f>
    </nc>
  </rcc>
  <rcc rId="12213" sId="1">
    <oc r="E377">
      <f>#REF!+1</f>
    </oc>
    <nc r="E377">
      <f>E376+1</f>
    </nc>
  </rcc>
  <rcc rId="12214" sId="1">
    <oc r="E378">
      <f>#REF!+1</f>
    </oc>
    <nc r="E378">
      <f>E377+1</f>
    </nc>
  </rcc>
  <rcc rId="12215" sId="1">
    <oc r="E379">
      <f>E378+1</f>
    </oc>
    <nc r="E379">
      <f>E378+1</f>
    </nc>
  </rcc>
  <rcc rId="12216" sId="1">
    <oc r="E380">
      <f>#REF!+1</f>
    </oc>
    <nc r="E380">
      <f>E379+1</f>
    </nc>
  </rcc>
  <rcc rId="12217" sId="1" odxf="1" dxf="1">
    <oc r="E381">
      <f>E380+1</f>
    </oc>
    <nc r="E381">
      <f>E380+1</f>
    </nc>
    <odxf>
      <font>
        <sz val="9"/>
        <name val="Times New Roman"/>
        <scheme val="none"/>
      </font>
    </odxf>
    <ndxf>
      <font>
        <sz val="9"/>
        <color auto="1"/>
        <name val="Times New Roman"/>
        <scheme val="none"/>
      </font>
    </ndxf>
  </rcc>
  <rcc rId="12218" sId="1" odxf="1" dxf="1">
    <oc r="E382">
      <f>E381+1</f>
    </oc>
    <nc r="E382">
      <f>E381+1</f>
    </nc>
    <odxf>
      <font>
        <sz val="9"/>
        <name val="Times New Roman"/>
        <scheme val="none"/>
      </font>
    </odxf>
    <ndxf>
      <font>
        <sz val="9"/>
        <color auto="1"/>
        <name val="Times New Roman"/>
        <scheme val="none"/>
      </font>
    </ndxf>
  </rcc>
  <rcc rId="12219" sId="1" odxf="1" dxf="1">
    <oc r="E383">
      <f>E382+1</f>
    </oc>
    <nc r="E383">
      <f>E382+1</f>
    </nc>
    <odxf>
      <font>
        <sz val="9"/>
        <name val="Times New Roman"/>
        <scheme val="none"/>
      </font>
    </odxf>
    <ndxf>
      <font>
        <sz val="9"/>
        <color auto="1"/>
        <name val="Times New Roman"/>
        <scheme val="none"/>
      </font>
    </ndxf>
  </rcc>
  <rcc rId="12220" sId="1">
    <oc r="E384">
      <f>E383+1</f>
    </oc>
    <nc r="E384">
      <f>E383+1</f>
    </nc>
  </rcc>
  <rcc rId="12221" sId="1" odxf="1" dxf="1">
    <oc r="E385">
      <f>E384+1</f>
    </oc>
    <nc r="E385">
      <f>E384+1</f>
    </nc>
    <odxf>
      <font>
        <sz val="9"/>
        <name val="Times New Roman"/>
        <scheme val="none"/>
      </font>
    </odxf>
    <ndxf>
      <font>
        <sz val="9"/>
        <color auto="1"/>
        <name val="Times New Roman"/>
        <scheme val="none"/>
      </font>
    </ndxf>
  </rcc>
  <rcc rId="12222" sId="1">
    <oc r="E386">
      <f>E385+1</f>
    </oc>
    <nc r="E386">
      <f>E385+1</f>
    </nc>
  </rcc>
  <rcc rId="12223" sId="1">
    <oc r="E387">
      <f>#REF!+1</f>
    </oc>
    <nc r="E387">
      <f>E386+1</f>
    </nc>
  </rcc>
  <rcc rId="12224" sId="1">
    <oc r="E388">
      <f>#REF!+1</f>
    </oc>
    <nc r="E388">
      <f>E387+1</f>
    </nc>
  </rcc>
  <rcc rId="12225" sId="1" odxf="1" dxf="1">
    <oc r="E389">
      <f>E388+1</f>
    </oc>
    <nc r="E389">
      <f>E388+1</f>
    </nc>
    <odxf>
      <font>
        <sz val="9"/>
        <name val="Times New Roman"/>
        <scheme val="none"/>
      </font>
    </odxf>
    <ndxf>
      <font>
        <sz val="9"/>
        <color auto="1"/>
        <name val="Times New Roman"/>
        <scheme val="none"/>
      </font>
    </ndxf>
  </rcc>
  <rcc rId="12226" sId="1" odxf="1" dxf="1">
    <oc r="E390">
      <f>#REF!+1</f>
    </oc>
    <nc r="E390">
      <f>E389+1</f>
    </nc>
    <odxf>
      <font>
        <sz val="9"/>
        <name val="Times New Roman"/>
        <scheme val="none"/>
      </font>
    </odxf>
    <ndxf>
      <font>
        <sz val="9"/>
        <color auto="1"/>
        <name val="Times New Roman"/>
        <scheme val="none"/>
      </font>
    </ndxf>
  </rcc>
  <rcc rId="12227" sId="1" odxf="1" dxf="1">
    <oc r="E391">
      <f>E390+1</f>
    </oc>
    <nc r="E391">
      <f>E390+1</f>
    </nc>
    <odxf>
      <font>
        <sz val="9"/>
        <name val="Times New Roman"/>
        <scheme val="none"/>
      </font>
    </odxf>
    <ndxf>
      <font>
        <sz val="9"/>
        <color auto="1"/>
        <name val="Times New Roman"/>
        <scheme val="none"/>
      </font>
    </ndxf>
  </rcc>
  <rcc rId="12228" sId="1">
    <oc r="E392">
      <f>E391+1</f>
    </oc>
    <nc r="E392">
      <f>E391+1</f>
    </nc>
  </rcc>
  <rcc rId="12229" sId="1" odxf="1" dxf="1">
    <oc r="E393">
      <f>E392+1</f>
    </oc>
    <nc r="E393">
      <f>E392+1</f>
    </nc>
    <odxf>
      <font>
        <sz val="9"/>
        <name val="Times New Roman"/>
        <scheme val="none"/>
      </font>
    </odxf>
    <ndxf>
      <font>
        <sz val="9"/>
        <color auto="1"/>
        <name val="Times New Roman"/>
        <scheme val="none"/>
      </font>
    </ndxf>
  </rcc>
  <rcc rId="12230" sId="1" odxf="1" dxf="1">
    <oc r="E394">
      <f>E393+1</f>
    </oc>
    <nc r="E394">
      <f>E393+1</f>
    </nc>
    <odxf>
      <font>
        <sz val="9"/>
        <name val="Times New Roman"/>
        <scheme val="none"/>
      </font>
    </odxf>
    <ndxf>
      <font>
        <sz val="9"/>
        <color auto="1"/>
        <name val="Times New Roman"/>
        <scheme val="none"/>
      </font>
    </ndxf>
  </rcc>
  <rcc rId="12231" sId="1">
    <oc r="E395">
      <f>#REF!+1</f>
    </oc>
    <nc r="E395">
      <f>E394+1</f>
    </nc>
  </rcc>
  <rcc rId="12232" sId="1">
    <oc r="E396">
      <f>#REF!+1</f>
    </oc>
    <nc r="E396">
      <f>E395+1</f>
    </nc>
  </rcc>
  <rcc rId="12233" sId="1" odxf="1" dxf="1">
    <oc r="E397">
      <f>E396+1</f>
    </oc>
    <nc r="E397">
      <f>E396+1</f>
    </nc>
    <odxf>
      <font>
        <sz val="9"/>
        <name val="Times New Roman"/>
        <scheme val="none"/>
      </font>
    </odxf>
    <ndxf>
      <font>
        <sz val="9"/>
        <color auto="1"/>
        <name val="Times New Roman"/>
        <scheme val="none"/>
      </font>
    </ndxf>
  </rcc>
  <rcc rId="12234" sId="1">
    <oc r="E398">
      <f>E397+1</f>
    </oc>
    <nc r="E398">
      <f>E397+1</f>
    </nc>
  </rcc>
  <rcc rId="12235" sId="1" odxf="1" dxf="1">
    <oc r="E399">
      <f>E398+1</f>
    </oc>
    <nc r="E399">
      <f>E398+1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2236" sId="1" odxf="1" dxf="1">
    <oc r="E400">
      <f>E399+1</f>
    </oc>
    <nc r="E400">
      <f>E399+1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2237" sId="1" odxf="1" dxf="1">
    <oc r="E401">
      <f>#REF!+1</f>
    </oc>
    <nc r="E401">
      <f>E400+1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2238" sId="1" odxf="1" dxf="1">
    <oc r="E402">
      <f>E401+1</f>
    </oc>
    <nc r="E402">
      <f>E401+1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2239" sId="1" odxf="1" dxf="1">
    <oc r="E403">
      <f>E402+1</f>
    </oc>
    <nc r="E403">
      <f>E402+1</f>
    </nc>
    <odxf>
      <font>
        <sz val="9"/>
        <color rgb="FFFF0000"/>
        <name val="Times New Roman"/>
        <scheme val="none"/>
      </font>
    </odxf>
    <ndxf>
      <font>
        <sz val="9"/>
        <color auto="1"/>
        <name val="Times New Roman"/>
        <scheme val="none"/>
      </font>
    </ndxf>
  </rcc>
  <rcc rId="12240" sId="1" odxf="1" dxf="1">
    <oc r="E404">
      <f>E403+1</f>
    </oc>
    <nc r="E404">
      <f>E403+1</f>
    </nc>
    <odxf>
      <font>
        <sz val="9"/>
        <color rgb="FFFF0000"/>
        <name val="Times New Roman"/>
        <scheme val="none"/>
      </font>
    </odxf>
    <ndxf>
      <font>
        <sz val="9"/>
        <color auto="1"/>
        <name val="Times New Roman"/>
        <scheme val="none"/>
      </font>
    </ndxf>
  </rcc>
  <rcc rId="12241" sId="1" odxf="1" dxf="1">
    <oc r="E405">
      <f>E404+1</f>
    </oc>
    <nc r="E405">
      <f>E404+1</f>
    </nc>
    <odxf>
      <font>
        <sz val="9"/>
        <name val="Times New Roman"/>
        <scheme val="none"/>
      </font>
    </odxf>
    <ndxf>
      <font>
        <sz val="9"/>
        <color auto="1"/>
        <name val="Times New Roman"/>
        <scheme val="none"/>
      </font>
    </ndxf>
  </rcc>
  <rcc rId="12242" sId="1" odxf="1" dxf="1">
    <oc r="E406">
      <f>E405+1</f>
    </oc>
    <nc r="E406">
      <f>E405+1</f>
    </nc>
    <odxf>
      <font>
        <sz val="9"/>
        <color rgb="FFFF0000"/>
        <name val="Times New Roman"/>
        <scheme val="none"/>
      </font>
    </odxf>
    <ndxf>
      <font>
        <sz val="9"/>
        <color auto="1"/>
        <name val="Times New Roman"/>
        <scheme val="none"/>
      </font>
    </ndxf>
  </rcc>
  <rcc rId="12243" sId="1" odxf="1" dxf="1">
    <oc r="E407">
      <f>E406+1</f>
    </oc>
    <nc r="E407">
      <f>E406+1</f>
    </nc>
    <odxf>
      <font>
        <sz val="9"/>
        <color rgb="FFFF0000"/>
        <name val="Times New Roman"/>
        <scheme val="none"/>
      </font>
    </odxf>
    <ndxf>
      <font>
        <sz val="9"/>
        <color auto="1"/>
        <name val="Times New Roman"/>
        <scheme val="none"/>
      </font>
    </ndxf>
  </rcc>
  <rcc rId="12244" sId="1" odxf="1" dxf="1">
    <oc r="E408">
      <f>E407+1</f>
    </oc>
    <nc r="E408">
      <f>E407+1</f>
    </nc>
    <odxf>
      <font>
        <sz val="9"/>
        <color rgb="FFFF0000"/>
        <name val="Times New Roman"/>
        <scheme val="none"/>
      </font>
    </odxf>
    <ndxf>
      <font>
        <sz val="9"/>
        <color auto="1"/>
        <name val="Times New Roman"/>
        <scheme val="none"/>
      </font>
    </ndxf>
  </rcc>
  <rcc rId="12245" sId="1" odxf="1" dxf="1">
    <oc r="E409">
      <f>E408+1</f>
    </oc>
    <nc r="E409">
      <f>E408+1</f>
    </nc>
    <odxf>
      <font>
        <sz val="9"/>
        <color rgb="FFFF0000"/>
        <name val="Times New Roman"/>
        <scheme val="none"/>
      </font>
    </odxf>
    <ndxf>
      <font>
        <sz val="9"/>
        <color auto="1"/>
        <name val="Times New Roman"/>
        <scheme val="none"/>
      </font>
    </ndxf>
  </rcc>
  <rcc rId="12246" sId="1" odxf="1" dxf="1">
    <oc r="E410">
      <f>E409+1</f>
    </oc>
    <nc r="E410">
      <f>E409+1</f>
    </nc>
    <odxf>
      <font>
        <sz val="9"/>
        <color rgb="FFFF0000"/>
        <name val="Times New Roman"/>
        <scheme val="none"/>
      </font>
    </odxf>
    <ndxf>
      <font>
        <sz val="9"/>
        <color auto="1"/>
        <name val="Times New Roman"/>
        <scheme val="none"/>
      </font>
    </ndxf>
  </rcc>
  <rcc rId="12247" sId="1" odxf="1" dxf="1">
    <oc r="E411">
      <f>E410+1</f>
    </oc>
    <nc r="E411">
      <f>E410+1</f>
    </nc>
    <odxf>
      <font>
        <sz val="9"/>
        <color rgb="FFFF0000"/>
        <name val="Times New Roman"/>
        <scheme val="none"/>
      </font>
    </odxf>
    <ndxf>
      <font>
        <sz val="9"/>
        <color auto="1"/>
        <name val="Times New Roman"/>
        <scheme val="none"/>
      </font>
    </ndxf>
  </rcc>
  <rcc rId="12248" sId="1" odxf="1" dxf="1">
    <oc r="E412">
      <f>E411+1</f>
    </oc>
    <nc r="E412">
      <f>E411+1</f>
    </nc>
    <odxf>
      <font>
        <sz val="9"/>
        <color rgb="FFFF0000"/>
        <name val="Times New Roman"/>
        <scheme val="none"/>
      </font>
    </odxf>
    <ndxf>
      <font>
        <sz val="9"/>
        <color auto="1"/>
        <name val="Times New Roman"/>
        <scheme val="none"/>
      </font>
    </ndxf>
  </rcc>
  <rcc rId="12249" sId="1" odxf="1" dxf="1">
    <oc r="E413">
      <f>E412+1</f>
    </oc>
    <nc r="E413">
      <f>E412+1</f>
    </nc>
    <odxf>
      <font>
        <sz val="9"/>
        <name val="Times New Roman"/>
        <scheme val="none"/>
      </font>
    </odxf>
    <ndxf>
      <font>
        <sz val="9"/>
        <color auto="1"/>
        <name val="Times New Roman"/>
        <scheme val="none"/>
      </font>
    </ndxf>
  </rcc>
  <rcc rId="12250" sId="1" odxf="1" dxf="1">
    <oc r="E414">
      <f>E413+1</f>
    </oc>
    <nc r="E414">
      <f>E413+1</f>
    </nc>
    <odxf>
      <font>
        <sz val="9"/>
        <name val="Times New Roman"/>
        <scheme val="none"/>
      </font>
    </odxf>
    <ndxf>
      <font>
        <sz val="9"/>
        <color auto="1"/>
        <name val="Times New Roman"/>
        <scheme val="none"/>
      </font>
    </ndxf>
  </rcc>
  <rcc rId="12251" sId="1" odxf="1" dxf="1">
    <oc r="E415">
      <f>E414+1</f>
    </oc>
    <nc r="E415">
      <f>E414+1</f>
    </nc>
    <odxf>
      <font>
        <sz val="9"/>
        <color rgb="FFFF0000"/>
        <name val="Times New Roman"/>
        <scheme val="none"/>
      </font>
    </odxf>
    <ndxf>
      <font>
        <sz val="9"/>
        <color auto="1"/>
        <name val="Times New Roman"/>
        <scheme val="none"/>
      </font>
    </ndxf>
  </rcc>
  <rcc rId="12252" sId="1" odxf="1" dxf="1">
    <oc r="E416">
      <f>E415+1</f>
    </oc>
    <nc r="E416">
      <f>E415+1</f>
    </nc>
    <odxf>
      <font>
        <sz val="9"/>
        <color rgb="FFFF0000"/>
        <name val="Times New Roman"/>
        <scheme val="none"/>
      </font>
    </odxf>
    <ndxf>
      <font>
        <sz val="9"/>
        <color auto="1"/>
        <name val="Times New Roman"/>
        <scheme val="none"/>
      </font>
    </ndxf>
  </rcc>
  <rcc rId="12253" sId="1" odxf="1" dxf="1">
    <oc r="E417">
      <f>E416+1</f>
    </oc>
    <nc r="E417">
      <f>E416+1</f>
    </nc>
    <odxf>
      <font>
        <sz val="9"/>
        <color rgb="FFFF0000"/>
        <name val="Times New Roman"/>
        <scheme val="none"/>
      </font>
    </odxf>
    <ndxf>
      <font>
        <sz val="9"/>
        <color auto="1"/>
        <name val="Times New Roman"/>
        <scheme val="none"/>
      </font>
    </ndxf>
  </rcc>
  <rcc rId="12254" sId="1" odxf="1" dxf="1">
    <oc r="E418">
      <f>E417+1</f>
    </oc>
    <nc r="E418">
      <f>E417+1</f>
    </nc>
    <odxf>
      <font>
        <sz val="9"/>
        <color rgb="FFFF0000"/>
        <name val="Times New Roman"/>
        <scheme val="none"/>
      </font>
    </odxf>
    <ndxf>
      <font>
        <sz val="9"/>
        <color auto="1"/>
        <name val="Times New Roman"/>
        <scheme val="none"/>
      </font>
    </ndxf>
  </rcc>
  <rcc rId="12255" sId="1" odxf="1" dxf="1">
    <oc r="E419">
      <f>E418+1</f>
    </oc>
    <nc r="E419">
      <f>E418+1</f>
    </nc>
    <odxf>
      <font>
        <sz val="9"/>
        <color rgb="FFFF0000"/>
        <name val="Times New Roman"/>
        <scheme val="none"/>
      </font>
    </odxf>
    <ndxf>
      <font>
        <sz val="9"/>
        <color auto="1"/>
        <name val="Times New Roman"/>
        <scheme val="none"/>
      </font>
    </ndxf>
  </rcc>
  <rcc rId="12256" sId="1" odxf="1" dxf="1">
    <oc r="E420">
      <f>E419+1</f>
    </oc>
    <nc r="E420">
      <f>E419+1</f>
    </nc>
    <odxf>
      <font>
        <sz val="9"/>
        <color rgb="FFFF0000"/>
        <name val="Times New Roman"/>
        <scheme val="none"/>
      </font>
    </odxf>
    <ndxf>
      <font>
        <sz val="9"/>
        <color auto="1"/>
        <name val="Times New Roman"/>
        <scheme val="none"/>
      </font>
    </ndxf>
  </rcc>
  <rcc rId="12257" sId="1" odxf="1" dxf="1">
    <oc r="E421">
      <f>E420+1</f>
    </oc>
    <nc r="E421">
      <f>E420+1</f>
    </nc>
    <odxf>
      <font>
        <sz val="9"/>
        <color rgb="FFFF0000"/>
        <name val="Times New Roman"/>
        <scheme val="none"/>
      </font>
    </odxf>
    <ndxf>
      <font>
        <sz val="9"/>
        <color auto="1"/>
        <name val="Times New Roman"/>
        <scheme val="none"/>
      </font>
    </ndxf>
  </rcc>
  <rcc rId="12258" sId="1" odxf="1" dxf="1">
    <oc r="E422">
      <f>E421+1</f>
    </oc>
    <nc r="E422">
      <f>E421+1</f>
    </nc>
    <odxf>
      <font>
        <sz val="9"/>
        <color rgb="FFFF0000"/>
        <name val="Times New Roman"/>
        <scheme val="none"/>
      </font>
    </odxf>
    <ndxf>
      <font>
        <sz val="9"/>
        <color auto="1"/>
        <name val="Times New Roman"/>
        <scheme val="none"/>
      </font>
    </ndxf>
  </rcc>
  <rcc rId="12259" sId="1" odxf="1" dxf="1">
    <oc r="E423">
      <f>E422+1</f>
    </oc>
    <nc r="E423">
      <f>E422+1</f>
    </nc>
    <odxf>
      <font>
        <sz val="9"/>
        <color rgb="FFFF0000"/>
        <name val="Times New Roman"/>
        <scheme val="none"/>
      </font>
    </odxf>
    <ndxf>
      <font>
        <sz val="9"/>
        <color auto="1"/>
        <name val="Times New Roman"/>
        <scheme val="none"/>
      </font>
    </ndxf>
  </rcc>
  <rcc rId="12260" sId="1" odxf="1" dxf="1">
    <oc r="E424">
      <f>E423+1</f>
    </oc>
    <nc r="E424">
      <f>E423+1</f>
    </nc>
    <odxf>
      <font>
        <sz val="9"/>
        <name val="Times New Roman"/>
        <scheme val="none"/>
      </font>
    </odxf>
    <ndxf>
      <font>
        <sz val="9"/>
        <color auto="1"/>
        <name val="Times New Roman"/>
        <scheme val="none"/>
      </font>
    </ndxf>
  </rcc>
  <rcc rId="12261" sId="1" odxf="1" dxf="1">
    <oc r="E425">
      <f>E424+1</f>
    </oc>
    <nc r="E425">
      <f>E424+1</f>
    </nc>
    <odxf>
      <font>
        <sz val="9"/>
        <color rgb="FFFF0000"/>
        <name val="Times New Roman"/>
        <scheme val="none"/>
      </font>
    </odxf>
    <ndxf>
      <font>
        <sz val="9"/>
        <color auto="1"/>
        <name val="Times New Roman"/>
        <scheme val="none"/>
      </font>
    </ndxf>
  </rcc>
  <rcc rId="12262" sId="1" odxf="1" dxf="1">
    <oc r="E426">
      <f>E425+1</f>
    </oc>
    <nc r="E426">
      <f>E425+1</f>
    </nc>
    <odxf>
      <font>
        <sz val="9"/>
        <color rgb="FFFF0000"/>
        <name val="Times New Roman"/>
        <scheme val="none"/>
      </font>
    </odxf>
    <ndxf>
      <font>
        <sz val="9"/>
        <color auto="1"/>
        <name val="Times New Roman"/>
        <scheme val="none"/>
      </font>
    </ndxf>
  </rcc>
  <rcc rId="12263" sId="1" odxf="1" dxf="1">
    <oc r="E427">
      <f>E426+1</f>
    </oc>
    <nc r="E427">
      <f>E426+1</f>
    </nc>
    <odxf>
      <font>
        <sz val="9"/>
        <color rgb="FFFF0000"/>
        <name val="Times New Roman"/>
        <scheme val="none"/>
      </font>
    </odxf>
    <ndxf>
      <font>
        <sz val="9"/>
        <color auto="1"/>
        <name val="Times New Roman"/>
        <scheme val="none"/>
      </font>
    </ndxf>
  </rcc>
  <rcc rId="12264" sId="1" odxf="1" dxf="1">
    <oc r="E428">
      <f>E427+1</f>
    </oc>
    <nc r="E428">
      <f>E427+1</f>
    </nc>
    <odxf>
      <font>
        <sz val="9"/>
        <color rgb="FFFF0000"/>
        <name val="Times New Roman"/>
        <scheme val="none"/>
      </font>
    </odxf>
    <ndxf>
      <font>
        <sz val="9"/>
        <color auto="1"/>
        <name val="Times New Roman"/>
        <scheme val="none"/>
      </font>
    </ndxf>
  </rcc>
  <rcc rId="12265" sId="1" odxf="1" dxf="1">
    <oc r="E429">
      <f>E428+1</f>
    </oc>
    <nc r="E429">
      <f>E428+1</f>
    </nc>
    <odxf>
      <font>
        <sz val="9"/>
        <color rgb="FFFF0000"/>
        <name val="Times New Roman"/>
        <scheme val="none"/>
      </font>
    </odxf>
    <ndxf>
      <font>
        <sz val="9"/>
        <color auto="1"/>
        <name val="Times New Roman"/>
        <scheme val="none"/>
      </font>
    </ndxf>
  </rcc>
  <rcc rId="12266" sId="1" odxf="1" dxf="1">
    <oc r="E430">
      <f>E429+1</f>
    </oc>
    <nc r="E430">
      <f>E429+1</f>
    </nc>
    <odxf>
      <font>
        <sz val="9"/>
        <color rgb="FFFF0000"/>
        <name val="Times New Roman"/>
        <scheme val="none"/>
      </font>
    </odxf>
    <ndxf>
      <font>
        <sz val="9"/>
        <color auto="1"/>
        <name val="Times New Roman"/>
        <scheme val="none"/>
      </font>
    </ndxf>
  </rcc>
  <rcc rId="12267" sId="1" odxf="1" dxf="1">
    <oc r="E431">
      <f>E430+1</f>
    </oc>
    <nc r="E431">
      <f>E430+1</f>
    </nc>
    <odxf>
      <font>
        <sz val="9"/>
        <name val="Times New Roman"/>
        <scheme val="none"/>
      </font>
    </odxf>
    <ndxf>
      <font>
        <sz val="9"/>
        <color auto="1"/>
        <name val="Times New Roman"/>
        <scheme val="none"/>
      </font>
    </ndxf>
  </rcc>
  <rcc rId="12268" sId="1" odxf="1" dxf="1">
    <oc r="E432">
      <f>E431+1</f>
    </oc>
    <nc r="E432">
      <f>E431+1</f>
    </nc>
    <odxf>
      <font>
        <sz val="9"/>
        <name val="Times New Roman"/>
        <scheme val="none"/>
      </font>
    </odxf>
    <ndxf>
      <font>
        <sz val="9"/>
        <color auto="1"/>
        <name val="Times New Roman"/>
        <scheme val="none"/>
      </font>
    </ndxf>
  </rcc>
  <rcc rId="12269" sId="1" odxf="1" dxf="1">
    <oc r="E433">
      <f>E432+1</f>
    </oc>
    <nc r="E433">
      <f>E432+1</f>
    </nc>
    <odxf>
      <font>
        <sz val="9"/>
        <color rgb="FFFF0000"/>
        <name val="Times New Roman"/>
        <scheme val="none"/>
      </font>
    </odxf>
    <ndxf>
      <font>
        <sz val="9"/>
        <color auto="1"/>
        <name val="Times New Roman"/>
        <scheme val="none"/>
      </font>
    </ndxf>
  </rcc>
  <rcc rId="12270" sId="1" odxf="1" dxf="1">
    <oc r="E434">
      <f>E433+1</f>
    </oc>
    <nc r="E434">
      <f>E433+1</f>
    </nc>
    <odxf>
      <font>
        <sz val="9"/>
        <name val="Times New Roman"/>
        <scheme val="none"/>
      </font>
    </odxf>
    <ndxf>
      <font>
        <sz val="9"/>
        <color auto="1"/>
        <name val="Times New Roman"/>
        <scheme val="none"/>
      </font>
    </ndxf>
  </rcc>
  <rcc rId="12271" sId="1" odxf="1" dxf="1">
    <oc r="E435">
      <f>E434+1</f>
    </oc>
    <nc r="E435">
      <f>E434+1</f>
    </nc>
    <odxf>
      <font>
        <sz val="9"/>
        <color rgb="FFFF0000"/>
        <name val="Times New Roman"/>
        <scheme val="none"/>
      </font>
    </odxf>
    <ndxf>
      <font>
        <sz val="9"/>
        <color auto="1"/>
        <name val="Times New Roman"/>
        <scheme val="none"/>
      </font>
    </ndxf>
  </rcc>
  <rcc rId="12272" sId="1" odxf="1" dxf="1">
    <oc r="E436">
      <f>E435+1</f>
    </oc>
    <nc r="E436">
      <f>E435+1</f>
    </nc>
    <odxf>
      <font>
        <sz val="9"/>
        <name val="Times New Roman"/>
        <scheme val="none"/>
      </font>
    </odxf>
    <ndxf>
      <font>
        <sz val="9"/>
        <color auto="1"/>
        <name val="Times New Roman"/>
        <scheme val="none"/>
      </font>
    </ndxf>
  </rcc>
  <rcc rId="12273" sId="1" odxf="1" dxf="1">
    <oc r="E437">
      <f>E436+1</f>
    </oc>
    <nc r="E437">
      <f>E436+1</f>
    </nc>
    <odxf>
      <font>
        <sz val="9"/>
        <name val="Times New Roman"/>
        <scheme val="none"/>
      </font>
    </odxf>
    <ndxf>
      <font>
        <sz val="9"/>
        <color auto="1"/>
        <name val="Times New Roman"/>
        <scheme val="none"/>
      </font>
    </ndxf>
  </rcc>
  <rcc rId="12274" sId="1" odxf="1" dxf="1">
    <oc r="E438">
      <f>E437+1</f>
    </oc>
    <nc r="E438">
      <f>E437+1</f>
    </nc>
    <odxf>
      <font>
        <sz val="9"/>
        <name val="Times New Roman"/>
        <scheme val="none"/>
      </font>
    </odxf>
    <ndxf>
      <font>
        <sz val="9"/>
        <color auto="1"/>
        <name val="Times New Roman"/>
        <scheme val="none"/>
      </font>
    </ndxf>
  </rcc>
  <rcc rId="12275" sId="1" odxf="1" dxf="1">
    <oc r="E439">
      <f>E438+1</f>
    </oc>
    <nc r="E439">
      <f>E438+1</f>
    </nc>
    <odxf>
      <font>
        <sz val="9"/>
        <name val="Times New Roman"/>
        <scheme val="none"/>
      </font>
    </odxf>
    <ndxf>
      <font>
        <sz val="9"/>
        <color auto="1"/>
        <name val="Times New Roman"/>
        <scheme val="none"/>
      </font>
    </ndxf>
  </rcc>
  <rcc rId="12276" sId="1" odxf="1" dxf="1">
    <oc r="E440">
      <f>E439+1</f>
    </oc>
    <nc r="E440">
      <f>E439+1</f>
    </nc>
    <odxf>
      <font>
        <sz val="9"/>
        <name val="Times New Roman"/>
        <scheme val="none"/>
      </font>
    </odxf>
    <ndxf>
      <font>
        <sz val="9"/>
        <color auto="1"/>
        <name val="Times New Roman"/>
        <scheme val="none"/>
      </font>
    </ndxf>
  </rcc>
  <rcc rId="12277" sId="1" odxf="1" dxf="1">
    <oc r="E441">
      <f>E440+1</f>
    </oc>
    <nc r="E441">
      <f>E440+1</f>
    </nc>
    <odxf>
      <font>
        <sz val="9"/>
        <name val="Times New Roman"/>
        <scheme val="none"/>
      </font>
    </odxf>
    <ndxf>
      <font>
        <sz val="9"/>
        <color auto="1"/>
        <name val="Times New Roman"/>
        <scheme val="none"/>
      </font>
    </ndxf>
  </rcc>
  <rcc rId="12278" sId="1" odxf="1" dxf="1">
    <oc r="E442">
      <f>E441+1</f>
    </oc>
    <nc r="E442">
      <f>E441+1</f>
    </nc>
    <odxf>
      <font>
        <sz val="9"/>
        <name val="Times New Roman"/>
        <scheme val="none"/>
      </font>
    </odxf>
    <ndxf>
      <font>
        <sz val="9"/>
        <color auto="1"/>
        <name val="Times New Roman"/>
        <scheme val="none"/>
      </font>
    </ndxf>
  </rcc>
  <rcc rId="12279" sId="1" odxf="1" dxf="1">
    <oc r="E443">
      <f>E442+1</f>
    </oc>
    <nc r="E443">
      <f>E442+1</f>
    </nc>
    <odxf>
      <font>
        <sz val="9"/>
        <name val="Times New Roman"/>
        <scheme val="none"/>
      </font>
    </odxf>
    <ndxf>
      <font>
        <sz val="9"/>
        <color auto="1"/>
        <name val="Times New Roman"/>
        <scheme val="none"/>
      </font>
    </ndxf>
  </rcc>
  <rcc rId="12280" sId="1" odxf="1" dxf="1">
    <oc r="E444">
      <f>E443+1</f>
    </oc>
    <nc r="E444">
      <f>E443+1</f>
    </nc>
    <odxf>
      <font>
        <sz val="9"/>
        <name val="Times New Roman"/>
        <scheme val="none"/>
      </font>
    </odxf>
    <ndxf>
      <font>
        <sz val="9"/>
        <color auto="1"/>
        <name val="Times New Roman"/>
        <scheme val="none"/>
      </font>
    </ndxf>
  </rcc>
  <rcc rId="12281" sId="1" odxf="1" dxf="1">
    <oc r="E445">
      <f>E444+1</f>
    </oc>
    <nc r="E445">
      <f>E444+1</f>
    </nc>
    <odxf>
      <font>
        <sz val="9"/>
        <name val="Times New Roman"/>
        <scheme val="none"/>
      </font>
    </odxf>
    <ndxf>
      <font>
        <sz val="9"/>
        <color auto="1"/>
        <name val="Times New Roman"/>
        <scheme val="none"/>
      </font>
    </ndxf>
  </rcc>
  <rcc rId="12282" sId="1" odxf="1" dxf="1">
    <oc r="E446">
      <f>E445+1</f>
    </oc>
    <nc r="E446">
      <f>E445+1</f>
    </nc>
    <odxf>
      <font>
        <sz val="9"/>
        <name val="Times New Roman"/>
        <scheme val="none"/>
      </font>
    </odxf>
    <ndxf>
      <font>
        <sz val="9"/>
        <color auto="1"/>
        <name val="Times New Roman"/>
        <scheme val="none"/>
      </font>
    </ndxf>
  </rcc>
  <rcc rId="12283" sId="1" odxf="1" dxf="1">
    <oc r="E447">
      <f>E446+1</f>
    </oc>
    <nc r="E447">
      <f>E446+1</f>
    </nc>
    <odxf>
      <font>
        <sz val="9"/>
        <name val="Times New Roman"/>
        <scheme val="none"/>
      </font>
    </odxf>
    <ndxf>
      <font>
        <sz val="9"/>
        <color auto="1"/>
        <name val="Times New Roman"/>
        <scheme val="none"/>
      </font>
    </ndxf>
  </rcc>
  <rcc rId="12284" sId="1">
    <oc r="E448">
      <f>E447+1</f>
    </oc>
    <nc r="E448">
      <f>E447+1</f>
    </nc>
  </rcc>
  <rcc rId="12285" sId="1" odxf="1" dxf="1">
    <oc r="E449">
      <f>E448+1</f>
    </oc>
    <nc r="E449">
      <f>E448+1</f>
    </nc>
    <odxf>
      <font>
        <sz val="9"/>
        <name val="Times New Roman"/>
        <scheme val="none"/>
      </font>
    </odxf>
    <ndxf>
      <font>
        <sz val="9"/>
        <color auto="1"/>
        <name val="Times New Roman"/>
        <scheme val="none"/>
      </font>
    </ndxf>
  </rcc>
  <rcc rId="12286" sId="1" odxf="1" dxf="1">
    <oc r="E450">
      <f>E449+1</f>
    </oc>
    <nc r="E450">
      <f>E449+1</f>
    </nc>
    <odxf>
      <font>
        <sz val="9"/>
        <name val="Times New Roman"/>
        <scheme val="none"/>
      </font>
    </odxf>
    <ndxf>
      <font>
        <sz val="9"/>
        <color auto="1"/>
        <name val="Times New Roman"/>
        <scheme val="none"/>
      </font>
    </ndxf>
  </rcc>
  <rcc rId="12287" sId="1">
    <oc r="E451">
      <f>E450+1</f>
    </oc>
    <nc r="E451">
      <f>E450+1</f>
    </nc>
  </rcc>
  <rcc rId="12288" sId="1" odxf="1" dxf="1">
    <oc r="E452">
      <f>E451+1</f>
    </oc>
    <nc r="E452">
      <f>E451+1</f>
    </nc>
    <odxf>
      <fill>
        <patternFill>
          <bgColor rgb="FF92D050"/>
        </patternFill>
      </fill>
    </odxf>
    <ndxf>
      <fill>
        <patternFill>
          <bgColor theme="0"/>
        </patternFill>
      </fill>
    </ndxf>
  </rcc>
  <rcc rId="12289" sId="1" odxf="1" dxf="1">
    <oc r="E453">
      <f>E451+1</f>
    </oc>
    <nc r="E453">
      <f>E452+1</f>
    </nc>
    <odxf>
      <font>
        <sz val="9"/>
        <name val="Times New Roman"/>
        <scheme val="none"/>
      </font>
    </odxf>
    <ndxf>
      <font>
        <sz val="9"/>
        <color auto="1"/>
        <name val="Times New Roman"/>
        <scheme val="none"/>
      </font>
    </ndxf>
  </rcc>
  <rcc rId="12290" sId="1" odxf="1" dxf="1">
    <oc r="E454">
      <f>E453+1</f>
    </oc>
    <nc r="E454">
      <f>E453+1</f>
    </nc>
    <odxf>
      <font>
        <sz val="9"/>
        <name val="Times New Roman"/>
        <scheme val="none"/>
      </font>
    </odxf>
    <ndxf>
      <font>
        <sz val="9"/>
        <color auto="1"/>
        <name val="Times New Roman"/>
        <scheme val="none"/>
      </font>
    </ndxf>
  </rcc>
  <rcc rId="12291" sId="1" odxf="1" dxf="1">
    <oc r="E455">
      <f>E454+1</f>
    </oc>
    <nc r="E455">
      <f>E454+1</f>
    </nc>
    <odxf>
      <font>
        <sz val="9"/>
        <name val="Times New Roman"/>
        <scheme val="none"/>
      </font>
    </odxf>
    <ndxf>
      <font>
        <sz val="9"/>
        <color auto="1"/>
        <name val="Times New Roman"/>
        <scheme val="none"/>
      </font>
    </ndxf>
  </rcc>
  <rcc rId="12292" sId="1" odxf="1" dxf="1">
    <oc r="E456">
      <f>E455+1</f>
    </oc>
    <nc r="E456">
      <f>E455+1</f>
    </nc>
    <odxf>
      <font>
        <sz val="9"/>
        <name val="Times New Roman"/>
        <scheme val="none"/>
      </font>
    </odxf>
    <ndxf>
      <font>
        <sz val="9"/>
        <color auto="1"/>
        <name val="Times New Roman"/>
        <scheme val="none"/>
      </font>
    </ndxf>
  </rcc>
  <rcc rId="12293" sId="1" odxf="1" dxf="1">
    <oc r="E457">
      <f>E456+1</f>
    </oc>
    <nc r="E457">
      <f>E456+1</f>
    </nc>
    <odxf>
      <font>
        <sz val="9"/>
        <name val="Times New Roman"/>
        <scheme val="none"/>
      </font>
    </odxf>
    <ndxf>
      <font>
        <sz val="9"/>
        <color auto="1"/>
        <name val="Times New Roman"/>
        <scheme val="none"/>
      </font>
    </ndxf>
  </rcc>
  <rcc rId="12294" sId="1" odxf="1" dxf="1">
    <oc r="E458">
      <f>E457+1</f>
    </oc>
    <nc r="E458">
      <f>E457+1</f>
    </nc>
    <odxf>
      <font>
        <sz val="9"/>
        <name val="Times New Roman"/>
        <scheme val="none"/>
      </font>
    </odxf>
    <ndxf>
      <font>
        <sz val="9"/>
        <color auto="1"/>
        <name val="Times New Roman"/>
        <scheme val="none"/>
      </font>
    </ndxf>
  </rcc>
  <rcc rId="12295" sId="1" odxf="1" dxf="1">
    <oc r="E459">
      <f>E458+1</f>
    </oc>
    <nc r="E459">
      <f>E458+1</f>
    </nc>
    <odxf>
      <font>
        <sz val="9"/>
        <name val="Times New Roman"/>
        <scheme val="none"/>
      </font>
    </odxf>
    <ndxf>
      <font>
        <sz val="9"/>
        <color auto="1"/>
        <name val="Times New Roman"/>
        <scheme val="none"/>
      </font>
    </ndxf>
  </rcc>
  <rcc rId="12296" sId="1">
    <oc r="E460">
      <f>E459+1</f>
    </oc>
    <nc r="E460">
      <f>E459+1</f>
    </nc>
  </rcc>
  <rcc rId="12297" sId="1" odxf="1" dxf="1">
    <oc r="E461">
      <f>E460+1</f>
    </oc>
    <nc r="E461">
      <f>E460+1</f>
    </nc>
    <odxf>
      <font>
        <sz val="9"/>
        <color rgb="FFFF0000"/>
        <name val="Times New Roman"/>
        <scheme val="none"/>
      </font>
    </odxf>
    <ndxf>
      <font>
        <sz val="9"/>
        <color auto="1"/>
        <name val="Times New Roman"/>
        <scheme val="none"/>
      </font>
    </ndxf>
  </rcc>
  <rcc rId="12298" sId="1" odxf="1" dxf="1">
    <oc r="E462">
      <f>E461+1</f>
    </oc>
    <nc r="E462">
      <f>E461+1</f>
    </nc>
    <odxf>
      <font>
        <sz val="9"/>
        <name val="Times New Roman"/>
        <scheme val="none"/>
      </font>
    </odxf>
    <ndxf>
      <font>
        <sz val="9"/>
        <color auto="1"/>
        <name val="Times New Roman"/>
        <scheme val="none"/>
      </font>
    </ndxf>
  </rcc>
  <rcc rId="12299" sId="1" odxf="1" dxf="1">
    <oc r="E463">
      <f>#REF!+1</f>
    </oc>
    <nc r="E463">
      <f>E462+1</f>
    </nc>
    <odxf>
      <fill>
        <patternFill patternType="none">
          <bgColor indexed="65"/>
        </patternFill>
      </fill>
    </odxf>
    <ndxf>
      <fill>
        <patternFill patternType="solid">
          <bgColor theme="0"/>
        </patternFill>
      </fill>
    </ndxf>
  </rcc>
  <rcc rId="12300" sId="1" odxf="1" dxf="1">
    <oc r="E464">
      <f>#REF!+1</f>
    </oc>
    <nc r="E464">
      <f>E463+1</f>
    </nc>
    <odxf>
      <fill>
        <patternFill patternType="none">
          <bgColor indexed="65"/>
        </patternFill>
      </fill>
    </odxf>
    <ndxf>
      <fill>
        <patternFill patternType="solid">
          <bgColor theme="0"/>
        </patternFill>
      </fill>
    </ndxf>
  </rcc>
  <rcc rId="12301" sId="1" odxf="1" dxf="1">
    <oc r="E465">
      <f>E464+1</f>
    </oc>
    <nc r="E465">
      <f>E464+1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2302" sId="1" odxf="1" dxf="1">
    <oc r="E466">
      <f>E465+1</f>
    </oc>
    <nc r="E466">
      <f>E465+1</f>
    </nc>
    <odxf>
      <font>
        <sz val="9"/>
        <color rgb="FFFF0000"/>
        <name val="Times New Roman"/>
        <scheme val="none"/>
      </font>
      <fill>
        <patternFill patternType="none">
          <bgColor indexed="65"/>
        </patternFill>
      </fill>
    </odxf>
    <ndxf>
      <font>
        <sz val="9"/>
        <color auto="1"/>
        <name val="Times New Roman"/>
        <scheme val="none"/>
      </font>
      <fill>
        <patternFill patternType="solid">
          <bgColor theme="0"/>
        </patternFill>
      </fill>
    </ndxf>
  </rcc>
  <rcc rId="12303" sId="1">
    <oc r="E467">
      <f>#REF!+1</f>
    </oc>
    <nc r="E467">
      <f>E466+1</f>
    </nc>
  </rcc>
  <rcc rId="12304" sId="1">
    <oc r="E468">
      <f>E467+1</f>
    </oc>
    <nc r="E468">
      <f>E467+1</f>
    </nc>
  </rcc>
  <rcc rId="12305" sId="1">
    <oc r="E469">
      <f>E468+1</f>
    </oc>
    <nc r="E469">
      <f>E468+1</f>
    </nc>
  </rcc>
  <rcc rId="12306" sId="1">
    <oc r="E470">
      <f>E469+1</f>
    </oc>
    <nc r="E470">
      <f>E469+1</f>
    </nc>
  </rcc>
  <rcc rId="12307" sId="1">
    <oc r="E471">
      <f>E470+1</f>
    </oc>
    <nc r="E471">
      <f>E470+1</f>
    </nc>
  </rcc>
  <rcc rId="12308" sId="1">
    <nc r="E472">
      <f>E471+1</f>
    </nc>
  </rcc>
  <rcc rId="12309" sId="1">
    <nc r="E473">
      <f>E472+1</f>
    </nc>
  </rcc>
  <rcc rId="12310" sId="1">
    <nc r="E474">
      <f>E473+1</f>
    </nc>
  </rcc>
  <rcc rId="12311" sId="1">
    <nc r="E475">
      <f>E474+1</f>
    </nc>
  </rcc>
  <rcc rId="12312" sId="1">
    <nc r="E476">
      <f>E475+1</f>
    </nc>
  </rcc>
  <rcc rId="12313" sId="1">
    <nc r="E477">
      <f>E476+1</f>
    </nc>
  </rcc>
  <rcc rId="12314" sId="1">
    <nc r="E478">
      <f>E477+1</f>
    </nc>
  </rcc>
  <rcc rId="12315" sId="1">
    <nc r="E479">
      <f>E478+1</f>
    </nc>
  </rcc>
  <rcc rId="12316" sId="1">
    <nc r="E480">
      <f>E479+1</f>
    </nc>
  </rcc>
  <rcc rId="12317" sId="1">
    <nc r="E481">
      <f>E480+1</f>
    </nc>
  </rcc>
  <rcc rId="12318" sId="1">
    <oc r="E482">
      <f>E471+1</f>
    </oc>
    <nc r="E482">
      <f>E481+1</f>
    </nc>
  </rcc>
  <rcc rId="12319" sId="1">
    <oc r="E483">
      <f>E482+1</f>
    </oc>
    <nc r="E483">
      <f>E482+1</f>
    </nc>
  </rcc>
  <rcc rId="12320" sId="1">
    <oc r="E484">
      <f>E483+1</f>
    </oc>
    <nc r="E484">
      <f>E483+1</f>
    </nc>
  </rcc>
  <rcc rId="12321" sId="1">
    <oc r="E485">
      <f>E484+1</f>
    </oc>
    <nc r="E485">
      <f>E484+1</f>
    </nc>
  </rcc>
  <rcc rId="12322" sId="1" odxf="1" dxf="1">
    <oc r="E486">
      <f>E485+1</f>
    </oc>
    <nc r="E486">
      <f>E485+1</f>
    </nc>
    <odxf>
      <font>
        <sz val="9"/>
        <color rgb="FFFF0000"/>
        <name val="Times New Roman"/>
        <scheme val="none"/>
      </font>
    </odxf>
    <ndxf>
      <font>
        <sz val="9"/>
        <color auto="1"/>
        <name val="Times New Roman"/>
        <scheme val="none"/>
      </font>
    </ndxf>
  </rcc>
  <rcc rId="12323" sId="1" odxf="1" dxf="1">
    <oc r="E487">
      <f>E486+1</f>
    </oc>
    <nc r="E487">
      <f>E486+1</f>
    </nc>
    <odxf>
      <font>
        <sz val="9"/>
        <color rgb="FFFF0000"/>
        <name val="Times New Roman"/>
        <scheme val="none"/>
      </font>
    </odxf>
    <ndxf>
      <font>
        <sz val="9"/>
        <color auto="1"/>
        <name val="Times New Roman"/>
        <scheme val="none"/>
      </font>
    </ndxf>
  </rcc>
  <rcc rId="12324" sId="1" odxf="1" dxf="1">
    <oc r="E488">
      <f>E486+1</f>
    </oc>
    <nc r="E488">
      <f>E487+1</f>
    </nc>
    <odxf>
      <font>
        <sz val="9"/>
        <color rgb="FFFF0000"/>
        <name val="Times New Roman"/>
        <scheme val="none"/>
      </font>
    </odxf>
    <ndxf>
      <font>
        <sz val="9"/>
        <color auto="1"/>
        <name val="Times New Roman"/>
        <scheme val="none"/>
      </font>
    </ndxf>
  </rcc>
  <rcc rId="12325" sId="1" odxf="1" dxf="1">
    <oc r="E489">
      <f>E488+1</f>
    </oc>
    <nc r="E489">
      <f>E488+1</f>
    </nc>
    <odxf>
      <font>
        <sz val="9"/>
        <color rgb="FFFF0000"/>
        <name val="Times New Roman"/>
        <scheme val="none"/>
      </font>
    </odxf>
    <ndxf>
      <font>
        <sz val="9"/>
        <color auto="1"/>
        <name val="Times New Roman"/>
        <scheme val="none"/>
      </font>
    </ndxf>
  </rcc>
  <rcc rId="12326" sId="1" odxf="1" dxf="1">
    <oc r="E490">
      <f>E489+1</f>
    </oc>
    <nc r="E490">
      <f>E489+1</f>
    </nc>
    <odxf>
      <font>
        <sz val="9"/>
        <color rgb="FFFF0000"/>
        <name val="Times New Roman"/>
        <scheme val="none"/>
      </font>
    </odxf>
    <ndxf>
      <font>
        <sz val="9"/>
        <color auto="1"/>
        <name val="Times New Roman"/>
        <scheme val="none"/>
      </font>
    </ndxf>
  </rcc>
  <rcc rId="12327" sId="1" odxf="1" dxf="1">
    <oc r="E491">
      <f>E490+1</f>
    </oc>
    <nc r="E491">
      <f>E490+1</f>
    </nc>
    <odxf>
      <font>
        <sz val="9"/>
        <color rgb="FFFF0000"/>
        <name val="Times New Roman"/>
        <scheme val="none"/>
      </font>
    </odxf>
    <ndxf>
      <font>
        <sz val="9"/>
        <color auto="1"/>
        <name val="Times New Roman"/>
        <scheme val="none"/>
      </font>
    </ndxf>
  </rcc>
  <rcc rId="12328" sId="1" odxf="1" dxf="1">
    <oc r="E492">
      <f>E491+1</f>
    </oc>
    <nc r="E492">
      <f>E491+1</f>
    </nc>
    <odxf>
      <font>
        <sz val="9"/>
        <color rgb="FFFF0000"/>
        <name val="Times New Roman"/>
        <scheme val="none"/>
      </font>
    </odxf>
    <ndxf>
      <font>
        <sz val="9"/>
        <color auto="1"/>
        <name val="Times New Roman"/>
        <scheme val="none"/>
      </font>
    </ndxf>
  </rcc>
  <rcc rId="12329" sId="1" odxf="1" dxf="1">
    <oc r="E493">
      <f>E492+1</f>
    </oc>
    <nc r="E493">
      <f>E492+1</f>
    </nc>
    <odxf>
      <font>
        <sz val="9"/>
        <color rgb="FFFF0000"/>
        <name val="Times New Roman"/>
        <scheme val="none"/>
      </font>
    </odxf>
    <ndxf>
      <font>
        <sz val="9"/>
        <color auto="1"/>
        <name val="Times New Roman"/>
        <scheme val="none"/>
      </font>
    </ndxf>
  </rcc>
  <rcc rId="12330" sId="1" odxf="1" dxf="1">
    <oc r="E494">
      <f>E493+1</f>
    </oc>
    <nc r="E494">
      <f>E493+1</f>
    </nc>
    <odxf>
      <font>
        <sz val="9"/>
        <color rgb="FFFF0000"/>
        <name val="Times New Roman"/>
        <scheme val="none"/>
      </font>
    </odxf>
    <ndxf>
      <font>
        <sz val="9"/>
        <color auto="1"/>
        <name val="Times New Roman"/>
        <scheme val="none"/>
      </font>
    </ndxf>
  </rcc>
  <rcc rId="12331" sId="1" odxf="1" dxf="1">
    <oc r="E495">
      <f>E494+1</f>
    </oc>
    <nc r="E495">
      <f>E494+1</f>
    </nc>
    <odxf>
      <font>
        <sz val="9"/>
        <color rgb="FFFF0000"/>
        <name val="Times New Roman"/>
        <scheme val="none"/>
      </font>
    </odxf>
    <ndxf>
      <font>
        <sz val="9"/>
        <color auto="1"/>
        <name val="Times New Roman"/>
        <scheme val="none"/>
      </font>
    </ndxf>
  </rcc>
  <rcc rId="12332" sId="1" odxf="1" dxf="1">
    <oc r="E496">
      <f>E495+1</f>
    </oc>
    <nc r="E496">
      <f>E495+1</f>
    </nc>
    <odxf>
      <font>
        <sz val="9"/>
        <color rgb="FFFF0000"/>
        <name val="Times New Roman"/>
        <scheme val="none"/>
      </font>
    </odxf>
    <ndxf>
      <font>
        <sz val="9"/>
        <color auto="1"/>
        <name val="Times New Roman"/>
        <scheme val="none"/>
      </font>
    </ndxf>
  </rcc>
  <rcc rId="12333" sId="1" odxf="1" dxf="1">
    <oc r="E497">
      <f>E496+1</f>
    </oc>
    <nc r="E497">
      <f>E496+1</f>
    </nc>
    <odxf>
      <font>
        <sz val="9"/>
        <color rgb="FFFF0000"/>
        <name val="Times New Roman"/>
        <scheme val="none"/>
      </font>
    </odxf>
    <ndxf>
      <font>
        <sz val="9"/>
        <color auto="1"/>
        <name val="Times New Roman"/>
        <scheme val="none"/>
      </font>
    </ndxf>
  </rcc>
  <rcc rId="12334" sId="1" odxf="1" dxf="1">
    <oc r="E498">
      <f>E497+1</f>
    </oc>
    <nc r="E498">
      <f>E497+1</f>
    </nc>
    <odxf>
      <font>
        <sz val="9"/>
        <color rgb="FFFF0000"/>
        <name val="Times New Roman"/>
        <scheme val="none"/>
      </font>
    </odxf>
    <ndxf>
      <font>
        <sz val="9"/>
        <color auto="1"/>
        <name val="Times New Roman"/>
        <scheme val="none"/>
      </font>
    </ndxf>
  </rcc>
  <rcc rId="12335" sId="1" odxf="1" dxf="1">
    <oc r="E499">
      <f>E498+1</f>
    </oc>
    <nc r="E499">
      <f>E498+1</f>
    </nc>
    <odxf>
      <font>
        <sz val="9"/>
        <color rgb="FFFF0000"/>
        <name val="Times New Roman"/>
        <scheme val="none"/>
      </font>
    </odxf>
    <ndxf>
      <font>
        <sz val="9"/>
        <color auto="1"/>
        <name val="Times New Roman"/>
        <scheme val="none"/>
      </font>
    </ndxf>
  </rcc>
  <rcc rId="12336" sId="1" odxf="1" dxf="1">
    <oc r="E500">
      <f>E499+1</f>
    </oc>
    <nc r="E500">
      <f>E499+1</f>
    </nc>
    <odxf>
      <font>
        <sz val="9"/>
        <color rgb="FFFF0000"/>
        <name val="Times New Roman"/>
        <scheme val="none"/>
      </font>
    </odxf>
    <ndxf>
      <font>
        <sz val="9"/>
        <color auto="1"/>
        <name val="Times New Roman"/>
        <scheme val="none"/>
      </font>
    </ndxf>
  </rcc>
  <rcc rId="12337" sId="1" odxf="1" dxf="1">
    <oc r="E501">
      <f>E500+1</f>
    </oc>
    <nc r="E501">
      <f>E500+1</f>
    </nc>
    <odxf>
      <font>
        <sz val="9"/>
        <color rgb="FFFF0000"/>
        <name val="Times New Roman"/>
        <scheme val="none"/>
      </font>
    </odxf>
    <ndxf>
      <font>
        <sz val="9"/>
        <color auto="1"/>
        <name val="Times New Roman"/>
        <scheme val="none"/>
      </font>
    </ndxf>
  </rcc>
  <rcc rId="12338" sId="1" odxf="1" dxf="1">
    <oc r="E502">
      <f>E501+1</f>
    </oc>
    <nc r="E502">
      <f>E501+1</f>
    </nc>
    <odxf>
      <font>
        <sz val="9"/>
        <color rgb="FFFF0000"/>
        <name val="Times New Roman"/>
        <scheme val="none"/>
      </font>
    </odxf>
    <ndxf>
      <font>
        <sz val="9"/>
        <color auto="1"/>
        <name val="Times New Roman"/>
        <scheme val="none"/>
      </font>
    </ndxf>
  </rcc>
  <rcc rId="12339" sId="1" odxf="1" dxf="1">
    <oc r="E503">
      <f>E502+1</f>
    </oc>
    <nc r="E503">
      <f>E502+1</f>
    </nc>
    <odxf>
      <font>
        <sz val="9"/>
        <color rgb="FFFF0000"/>
        <name val="Times New Roman"/>
        <scheme val="none"/>
      </font>
    </odxf>
    <ndxf>
      <font>
        <sz val="9"/>
        <color auto="1"/>
        <name val="Times New Roman"/>
        <scheme val="none"/>
      </font>
    </ndxf>
  </rcc>
  <rcc rId="12340" sId="1" odxf="1" dxf="1">
    <oc r="E504">
      <f>E503+1</f>
    </oc>
    <nc r="E504">
      <f>E503+1</f>
    </nc>
    <odxf>
      <font>
        <sz val="9"/>
        <color rgb="FFFF0000"/>
        <name val="Times New Roman"/>
        <scheme val="none"/>
      </font>
    </odxf>
    <ndxf>
      <font>
        <sz val="9"/>
        <color auto="1"/>
        <name val="Times New Roman"/>
        <scheme val="none"/>
      </font>
    </ndxf>
  </rcc>
  <rcc rId="12341" sId="1" odxf="1" dxf="1">
    <oc r="E505">
      <f>E504+1</f>
    </oc>
    <nc r="E505">
      <f>E504+1</f>
    </nc>
    <odxf>
      <font>
        <sz val="9"/>
        <color rgb="FFFF0000"/>
        <name val="Times New Roman"/>
        <scheme val="none"/>
      </font>
    </odxf>
    <ndxf>
      <font>
        <sz val="9"/>
        <color auto="1"/>
        <name val="Times New Roman"/>
        <scheme val="none"/>
      </font>
    </ndxf>
  </rcc>
  <rcc rId="12342" sId="1" numFmtId="4">
    <oc r="E506">
      <v>0</v>
    </oc>
    <nc r="E506">
      <f>E505+1</f>
    </nc>
  </rcc>
  <rcc rId="12343" sId="1" odxf="1" dxf="1">
    <oc r="E507">
      <f>E505+1</f>
    </oc>
    <nc r="E507">
      <f>E506+1</f>
    </nc>
    <odxf>
      <font>
        <sz val="9"/>
        <color rgb="FFFF0000"/>
        <name val="Times New Roman"/>
        <scheme val="none"/>
      </font>
    </odxf>
    <ndxf>
      <font>
        <sz val="9"/>
        <color auto="1"/>
        <name val="Times New Roman"/>
        <scheme val="none"/>
      </font>
    </ndxf>
  </rcc>
  <rcc rId="12344" sId="1" odxf="1" dxf="1">
    <oc r="E508">
      <f>E507+1</f>
    </oc>
    <nc r="E508">
      <f>E507+1</f>
    </nc>
    <odxf>
      <font>
        <sz val="9"/>
        <color rgb="FFFF0000"/>
        <name val="Times New Roman"/>
        <scheme val="none"/>
      </font>
    </odxf>
    <ndxf>
      <font>
        <sz val="9"/>
        <color auto="1"/>
        <name val="Times New Roman"/>
        <scheme val="none"/>
      </font>
    </ndxf>
  </rcc>
  <rcc rId="12345" sId="1" odxf="1" dxf="1">
    <oc r="E509">
      <f>E508+1</f>
    </oc>
    <nc r="E509">
      <f>E508+1</f>
    </nc>
    <odxf>
      <font>
        <sz val="9"/>
        <color rgb="FFFF0000"/>
        <name val="Times New Roman"/>
        <scheme val="none"/>
      </font>
    </odxf>
    <ndxf>
      <font>
        <sz val="9"/>
        <color auto="1"/>
        <name val="Times New Roman"/>
        <scheme val="none"/>
      </font>
    </ndxf>
  </rcc>
  <rcc rId="12346" sId="1" odxf="1" dxf="1">
    <oc r="E510">
      <f>E509+1</f>
    </oc>
    <nc r="E510">
      <f>E509+1</f>
    </nc>
    <odxf>
      <font>
        <sz val="9"/>
        <color rgb="FFFF0000"/>
        <name val="Times New Roman"/>
        <scheme val="none"/>
      </font>
    </odxf>
    <ndxf>
      <font>
        <sz val="9"/>
        <color auto="1"/>
        <name val="Times New Roman"/>
        <scheme val="none"/>
      </font>
    </ndxf>
  </rcc>
  <rcc rId="12347" sId="1" odxf="1" dxf="1">
    <oc r="E511">
      <f>E510+1</f>
    </oc>
    <nc r="E511">
      <f>E510+1</f>
    </nc>
    <odxf>
      <font>
        <sz val="9"/>
        <color rgb="FFFF0000"/>
        <name val="Times New Roman"/>
        <scheme val="none"/>
      </font>
    </odxf>
    <ndxf>
      <font>
        <sz val="9"/>
        <color auto="1"/>
        <name val="Times New Roman"/>
        <scheme val="none"/>
      </font>
    </ndxf>
  </rcc>
  <rcc rId="12348" sId="1" odxf="1" dxf="1">
    <oc r="E512">
      <f>#REF!+1</f>
    </oc>
    <nc r="E512">
      <f>E511+1</f>
    </nc>
    <odxf>
      <font>
        <sz val="9"/>
        <color rgb="FFFF0000"/>
        <name val="Times New Roman"/>
        <scheme val="none"/>
      </font>
    </odxf>
    <ndxf>
      <font>
        <sz val="9"/>
        <color auto="1"/>
        <name val="Times New Roman"/>
        <scheme val="none"/>
      </font>
    </ndxf>
  </rcc>
  <rcc rId="12349" sId="1" odxf="1" dxf="1">
    <oc r="E513">
      <f>E512+1</f>
    </oc>
    <nc r="E513">
      <f>E512+1</f>
    </nc>
    <odxf>
      <font>
        <sz val="9"/>
        <color rgb="FFFF0000"/>
        <name val="Times New Roman"/>
        <scheme val="none"/>
      </font>
    </odxf>
    <ndxf>
      <font>
        <sz val="9"/>
        <color auto="1"/>
        <name val="Times New Roman"/>
        <scheme val="none"/>
      </font>
    </ndxf>
  </rcc>
  <rcc rId="12350" sId="1" odxf="1" dxf="1">
    <oc r="E514">
      <f>E513+1</f>
    </oc>
    <nc r="E514">
      <f>E513+1</f>
    </nc>
    <odxf>
      <font>
        <sz val="9"/>
        <color rgb="FFFF0000"/>
        <name val="Times New Roman"/>
        <scheme val="none"/>
      </font>
    </odxf>
    <ndxf>
      <font>
        <sz val="9"/>
        <color auto="1"/>
        <name val="Times New Roman"/>
        <scheme val="none"/>
      </font>
    </ndxf>
  </rcc>
  <rcc rId="12351" sId="1" odxf="1" dxf="1">
    <oc r="E515">
      <f>E514+1</f>
    </oc>
    <nc r="E515">
      <f>E514+1</f>
    </nc>
    <odxf>
      <font>
        <sz val="9"/>
        <color rgb="FFFF0000"/>
        <name val="Times New Roman"/>
        <scheme val="none"/>
      </font>
    </odxf>
    <ndxf>
      <font>
        <sz val="9"/>
        <color auto="1"/>
        <name val="Times New Roman"/>
        <scheme val="none"/>
      </font>
    </ndxf>
  </rcc>
  <rcc rId="12352" sId="1" odxf="1" dxf="1">
    <oc r="E516">
      <f>E515+1</f>
    </oc>
    <nc r="E516">
      <f>E515+1</f>
    </nc>
    <odxf>
      <font>
        <sz val="9"/>
        <color rgb="FFFF0000"/>
        <name val="Times New Roman"/>
        <scheme val="none"/>
      </font>
    </odxf>
    <ndxf>
      <font>
        <sz val="9"/>
        <color auto="1"/>
        <name val="Times New Roman"/>
        <scheme val="none"/>
      </font>
    </ndxf>
  </rcc>
  <rcc rId="12353" sId="1" odxf="1" dxf="1">
    <oc r="E517">
      <f>E516+1</f>
    </oc>
    <nc r="E517">
      <f>E516+1</f>
    </nc>
    <odxf>
      <font>
        <sz val="9"/>
        <color rgb="FFFF0000"/>
        <name val="Times New Roman"/>
        <scheme val="none"/>
      </font>
    </odxf>
    <ndxf>
      <font>
        <sz val="9"/>
        <color auto="1"/>
        <name val="Times New Roman"/>
        <scheme val="none"/>
      </font>
    </ndxf>
  </rcc>
  <rcc rId="12354" sId="1">
    <oc r="E518">
      <f>E517+1</f>
    </oc>
    <nc r="E518">
      <f>E517+1</f>
    </nc>
  </rcc>
  <rcc rId="12355" sId="1" odxf="1" dxf="1">
    <oc r="E519">
      <f>E517+1</f>
    </oc>
    <nc r="E519">
      <f>E518+1</f>
    </nc>
    <odxf>
      <font>
        <sz val="9"/>
        <color rgb="FFFF0000"/>
        <name val="Times New Roman"/>
        <scheme val="none"/>
      </font>
    </odxf>
    <ndxf>
      <font>
        <sz val="9"/>
        <color auto="1"/>
        <name val="Times New Roman"/>
        <scheme val="none"/>
      </font>
    </ndxf>
  </rcc>
  <rcc rId="12356" sId="1" odxf="1" dxf="1">
    <oc r="E520">
      <f>E518+1</f>
    </oc>
    <nc r="E520">
      <f>E519+1</f>
    </nc>
    <odxf>
      <font>
        <sz val="9"/>
        <color rgb="FFFF0000"/>
        <name val="Times New Roman"/>
        <scheme val="none"/>
      </font>
    </odxf>
    <ndxf>
      <font>
        <sz val="9"/>
        <color auto="1"/>
        <name val="Times New Roman"/>
        <scheme val="none"/>
      </font>
    </ndxf>
  </rcc>
  <rcc rId="12357" sId="1" odxf="1" dxf="1">
    <oc r="E521">
      <f>E520+1</f>
    </oc>
    <nc r="E521">
      <f>E520+1</f>
    </nc>
    <odxf>
      <font>
        <sz val="9"/>
        <color rgb="FFFF0000"/>
        <name val="Times New Roman"/>
        <scheme val="none"/>
      </font>
    </odxf>
    <ndxf>
      <font>
        <sz val="9"/>
        <color auto="1"/>
        <name val="Times New Roman"/>
        <scheme val="none"/>
      </font>
    </ndxf>
  </rcc>
  <rcc rId="12358" sId="1" odxf="1" dxf="1">
    <oc r="E522">
      <f>E521+1</f>
    </oc>
    <nc r="E522">
      <f>E521+1</f>
    </nc>
    <odxf>
      <font>
        <sz val="9"/>
        <color rgb="FFFF0000"/>
        <name val="Times New Roman"/>
        <scheme val="none"/>
      </font>
    </odxf>
    <ndxf>
      <font>
        <sz val="9"/>
        <color auto="1"/>
        <name val="Times New Roman"/>
        <scheme val="none"/>
      </font>
    </ndxf>
  </rcc>
  <rcc rId="12359" sId="1" odxf="1" dxf="1">
    <oc r="E523">
      <f>E522+1</f>
    </oc>
    <nc r="E523">
      <f>E522+1</f>
    </nc>
    <odxf>
      <font>
        <sz val="9"/>
        <color rgb="FFFF0000"/>
        <name val="Times New Roman"/>
        <scheme val="none"/>
      </font>
    </odxf>
    <ndxf>
      <font>
        <sz val="9"/>
        <color auto="1"/>
        <name val="Times New Roman"/>
        <scheme val="none"/>
      </font>
    </ndxf>
  </rcc>
  <rcc rId="12360" sId="1" odxf="1" dxf="1">
    <oc r="E524">
      <f>E523+1</f>
    </oc>
    <nc r="E524">
      <f>E523+1</f>
    </nc>
    <odxf>
      <font>
        <sz val="9"/>
        <color rgb="FFFF0000"/>
        <name val="Times New Roman"/>
        <scheme val="none"/>
      </font>
    </odxf>
    <ndxf>
      <font>
        <sz val="9"/>
        <color auto="1"/>
        <name val="Times New Roman"/>
        <scheme val="none"/>
      </font>
    </ndxf>
  </rcc>
  <rcc rId="12361" sId="1">
    <oc r="E525">
      <f>E520+1</f>
    </oc>
    <nc r="E525">
      <f>E524+1</f>
    </nc>
  </rcc>
  <rcc rId="12362" sId="1">
    <oc r="E526">
      <f>E524+1</f>
    </oc>
    <nc r="E526">
      <f>E525+1</f>
    </nc>
  </rcc>
  <rcc rId="12363" sId="1">
    <oc r="E527">
      <f>E525+1</f>
    </oc>
    <nc r="E527">
      <f>E526+1</f>
    </nc>
  </rcc>
  <rcc rId="12364" sId="1">
    <oc r="E528">
      <f>E526+1</f>
    </oc>
    <nc r="E528">
      <f>E527+1</f>
    </nc>
  </rcc>
  <rcc rId="12365" sId="1">
    <oc r="E529">
      <f>E527+1</f>
    </oc>
    <nc r="E529">
      <f>E528+1</f>
    </nc>
  </rcc>
  <rcc rId="12366" sId="1">
    <oc r="E530">
      <f>E524+1</f>
    </oc>
    <nc r="E530">
      <f>E529+1</f>
    </nc>
  </rcc>
  <rcc rId="12367" sId="1" odxf="1" dxf="1">
    <oc r="E531">
      <f>E530+1</f>
    </oc>
    <nc r="E531">
      <f>E530+1</f>
    </nc>
    <odxf>
      <font>
        <sz val="9"/>
        <name val="Times New Roman"/>
        <scheme val="none"/>
      </font>
    </odxf>
    <ndxf>
      <font>
        <sz val="9"/>
        <color auto="1"/>
        <name val="Times New Roman"/>
        <scheme val="none"/>
      </font>
    </ndxf>
  </rcc>
  <rcc rId="12368" sId="1" odxf="1" dxf="1">
    <oc r="E532">
      <f>E531+1</f>
    </oc>
    <nc r="E532">
      <f>E531+1</f>
    </nc>
    <odxf>
      <font>
        <sz val="9"/>
        <color rgb="FFFF0000"/>
        <name val="Times New Roman"/>
        <scheme val="none"/>
      </font>
    </odxf>
    <ndxf>
      <font>
        <sz val="9"/>
        <color auto="1"/>
        <name val="Times New Roman"/>
        <scheme val="none"/>
      </font>
    </ndxf>
  </rcc>
  <rcc rId="12369" sId="1" odxf="1" dxf="1">
    <oc r="E533">
      <f>E532+1</f>
    </oc>
    <nc r="E533">
      <f>E532+1</f>
    </nc>
    <odxf>
      <font>
        <sz val="9"/>
        <name val="Times New Roman"/>
        <scheme val="none"/>
      </font>
    </odxf>
    <ndxf>
      <font>
        <sz val="9"/>
        <color auto="1"/>
        <name val="Times New Roman"/>
        <scheme val="none"/>
      </font>
    </ndxf>
  </rcc>
  <rcc rId="12370" sId="1">
    <oc r="E534">
      <f>E533+1</f>
    </oc>
    <nc r="E534">
      <f>E533+1</f>
    </nc>
  </rcc>
  <rcc rId="12371" sId="1">
    <oc r="E535">
      <f>E534+1</f>
    </oc>
    <nc r="E535">
      <f>E534+1</f>
    </nc>
  </rcc>
  <rcc rId="12372" sId="1">
    <oc r="E536">
      <f>E535+1</f>
    </oc>
    <nc r="E536">
      <f>E535+1</f>
    </nc>
  </rcc>
  <rcc rId="12373" sId="1" odxf="1" dxf="1">
    <oc r="E537">
      <f>E536+1</f>
    </oc>
    <nc r="E537">
      <f>E536+1</f>
    </nc>
    <odxf>
      <font>
        <sz val="9"/>
        <name val="Times New Roman"/>
        <scheme val="none"/>
      </font>
    </odxf>
    <ndxf>
      <font>
        <sz val="9"/>
        <color auto="1"/>
        <name val="Times New Roman"/>
        <scheme val="none"/>
      </font>
    </ndxf>
  </rcc>
  <rcc rId="12374" sId="1" odxf="1" dxf="1">
    <oc r="E538">
      <f>E537+1</f>
    </oc>
    <nc r="E538">
      <f>E537+1</f>
    </nc>
    <odxf>
      <font>
        <sz val="9"/>
        <color rgb="FFFF0000"/>
        <name val="Times New Roman"/>
        <scheme val="none"/>
      </font>
    </odxf>
    <ndxf>
      <font>
        <sz val="9"/>
        <color auto="1"/>
        <name val="Times New Roman"/>
        <scheme val="none"/>
      </font>
    </ndxf>
  </rcc>
  <rcc rId="12375" sId="1" odxf="1" dxf="1">
    <oc r="E539">
      <f>E538+1</f>
    </oc>
    <nc r="E539">
      <f>E538+1</f>
    </nc>
    <odxf>
      <font>
        <sz val="9"/>
        <color rgb="FFFF0000"/>
        <name val="Times New Roman"/>
        <scheme val="none"/>
      </font>
    </odxf>
    <ndxf>
      <font>
        <sz val="9"/>
        <color auto="1"/>
        <name val="Times New Roman"/>
        <scheme val="none"/>
      </font>
    </ndxf>
  </rcc>
  <rcc rId="12376" sId="1" odxf="1" dxf="1">
    <oc r="E540">
      <f>E539+1</f>
    </oc>
    <nc r="E540">
      <f>E539+1</f>
    </nc>
    <odxf>
      <font>
        <sz val="9"/>
        <color rgb="FFFF0000"/>
        <name val="Times New Roman"/>
        <scheme val="none"/>
      </font>
    </odxf>
    <ndxf>
      <font>
        <sz val="9"/>
        <color auto="1"/>
        <name val="Times New Roman"/>
        <scheme val="none"/>
      </font>
    </ndxf>
  </rcc>
  <rcc rId="12377" sId="1" odxf="1" dxf="1">
    <oc r="E541">
      <f>E540+1</f>
    </oc>
    <nc r="E541">
      <f>E540+1</f>
    </nc>
    <odxf>
      <font>
        <sz val="9"/>
        <name val="Times New Roman"/>
        <scheme val="none"/>
      </font>
    </odxf>
    <ndxf>
      <font>
        <sz val="9"/>
        <color auto="1"/>
        <name val="Times New Roman"/>
        <scheme val="none"/>
      </font>
    </ndxf>
  </rcc>
  <rcc rId="12378" sId="1" odxf="1" dxf="1">
    <oc r="E542">
      <f>E541+1</f>
    </oc>
    <nc r="E542">
      <f>E541+1</f>
    </nc>
    <odxf>
      <font>
        <sz val="9"/>
        <color rgb="FFFF0000"/>
        <name val="Times New Roman"/>
        <scheme val="none"/>
      </font>
    </odxf>
    <ndxf>
      <font>
        <sz val="9"/>
        <color auto="1"/>
        <name val="Times New Roman"/>
        <scheme val="none"/>
      </font>
    </ndxf>
  </rcc>
  <rcc rId="12379" sId="1" odxf="1" dxf="1">
    <oc r="E543">
      <f>E542+1</f>
    </oc>
    <nc r="E543">
      <f>E542+1</f>
    </nc>
    <odxf>
      <font>
        <sz val="9"/>
        <color rgb="FFFF0000"/>
        <name val="Times New Roman"/>
        <scheme val="none"/>
      </font>
    </odxf>
    <ndxf>
      <font>
        <sz val="9"/>
        <color auto="1"/>
        <name val="Times New Roman"/>
        <scheme val="none"/>
      </font>
    </ndxf>
  </rcc>
  <rcc rId="12380" sId="1" odxf="1" dxf="1">
    <oc r="E544">
      <f>E543+1</f>
    </oc>
    <nc r="E544">
      <f>E543+1</f>
    </nc>
    <odxf>
      <font>
        <sz val="9"/>
        <color rgb="FFFF0000"/>
        <name val="Times New Roman"/>
        <scheme val="none"/>
      </font>
    </odxf>
    <ndxf>
      <font>
        <sz val="9"/>
        <color auto="1"/>
        <name val="Times New Roman"/>
        <scheme val="none"/>
      </font>
    </ndxf>
  </rcc>
  <rcc rId="12381" sId="1" odxf="1" dxf="1">
    <oc r="E545">
      <f>E544+1</f>
    </oc>
    <nc r="E545">
      <f>E544+1</f>
    </nc>
    <odxf>
      <font>
        <sz val="9"/>
        <color rgb="FFFF0000"/>
        <name val="Times New Roman"/>
        <scheme val="none"/>
      </font>
    </odxf>
    <ndxf>
      <font>
        <sz val="9"/>
        <color auto="1"/>
        <name val="Times New Roman"/>
        <scheme val="none"/>
      </font>
    </ndxf>
  </rcc>
  <rcc rId="12382" sId="1" odxf="1" dxf="1">
    <oc r="E546">
      <f>E545+1</f>
    </oc>
    <nc r="E546">
      <f>E545+1</f>
    </nc>
    <odxf>
      <font>
        <sz val="9"/>
        <name val="Times New Roman"/>
        <scheme val="none"/>
      </font>
    </odxf>
    <ndxf>
      <font>
        <sz val="9"/>
        <color auto="1"/>
        <name val="Times New Roman"/>
        <scheme val="none"/>
      </font>
    </ndxf>
  </rcc>
  <rcc rId="12383" sId="1" odxf="1" dxf="1">
    <oc r="E547">
      <f>E546+1</f>
    </oc>
    <nc r="E547">
      <f>E546+1</f>
    </nc>
    <odxf>
      <font>
        <sz val="9"/>
        <color rgb="FFFF0000"/>
        <name val="Times New Roman"/>
        <scheme val="none"/>
      </font>
    </odxf>
    <ndxf>
      <font>
        <sz val="9"/>
        <color auto="1"/>
        <name val="Times New Roman"/>
        <scheme val="none"/>
      </font>
    </ndxf>
  </rcc>
  <rcc rId="12384" sId="1" odxf="1" dxf="1">
    <oc r="E548">
      <f>E547+1</f>
    </oc>
    <nc r="E548">
      <f>E547+1</f>
    </nc>
    <odxf>
      <font>
        <sz val="9"/>
        <color rgb="FFFF0000"/>
        <name val="Times New Roman"/>
        <scheme val="none"/>
      </font>
    </odxf>
    <ndxf>
      <font>
        <sz val="9"/>
        <color auto="1"/>
        <name val="Times New Roman"/>
        <scheme val="none"/>
      </font>
    </ndxf>
  </rcc>
  <rcc rId="12385" sId="1" odxf="1" dxf="1">
    <oc r="E549">
      <f>E548+1</f>
    </oc>
    <nc r="E549">
      <f>E548+1</f>
    </nc>
    <odxf>
      <font>
        <sz val="9"/>
        <color rgb="FFFF0000"/>
        <name val="Times New Roman"/>
        <scheme val="none"/>
      </font>
    </odxf>
    <ndxf>
      <font>
        <sz val="9"/>
        <color auto="1"/>
        <name val="Times New Roman"/>
        <scheme val="none"/>
      </font>
    </ndxf>
  </rcc>
  <rcc rId="12386" sId="1" odxf="1" dxf="1">
    <oc r="E550">
      <f>E549+1</f>
    </oc>
    <nc r="E550">
      <f>E549+1</f>
    </nc>
    <odxf>
      <font>
        <sz val="9"/>
        <name val="Times New Roman"/>
        <scheme val="none"/>
      </font>
    </odxf>
    <ndxf>
      <font>
        <sz val="9"/>
        <color auto="1"/>
        <name val="Times New Roman"/>
        <scheme val="none"/>
      </font>
    </ndxf>
  </rcc>
  <rcc rId="12387" sId="1" odxf="1" dxf="1">
    <oc r="E551">
      <f>E550+1</f>
    </oc>
    <nc r="E551">
      <f>E550+1</f>
    </nc>
    <odxf>
      <font>
        <sz val="9"/>
        <name val="Times New Roman"/>
        <scheme val="none"/>
      </font>
    </odxf>
    <ndxf>
      <font>
        <sz val="9"/>
        <color auto="1"/>
        <name val="Times New Roman"/>
        <scheme val="none"/>
      </font>
    </ndxf>
  </rcc>
  <rcc rId="12388" sId="1" odxf="1" dxf="1">
    <oc r="E552">
      <f>E551+1</f>
    </oc>
    <nc r="E552">
      <f>E551+1</f>
    </nc>
    <odxf>
      <font>
        <sz val="9"/>
        <name val="Times New Roman"/>
        <scheme val="none"/>
      </font>
    </odxf>
    <ndxf>
      <font>
        <sz val="9"/>
        <color auto="1"/>
        <name val="Times New Roman"/>
        <scheme val="none"/>
      </font>
    </ndxf>
  </rcc>
  <rcc rId="12389" sId="1" odxf="1" dxf="1">
    <oc r="E553">
      <f>E552+1</f>
    </oc>
    <nc r="E553">
      <f>E552+1</f>
    </nc>
    <odxf>
      <font>
        <sz val="9"/>
        <name val="Times New Roman"/>
        <scheme val="none"/>
      </font>
    </odxf>
    <ndxf>
      <font>
        <sz val="9"/>
        <color auto="1"/>
        <name val="Times New Roman"/>
        <scheme val="none"/>
      </font>
    </ndxf>
  </rcc>
  <rcc rId="12390" sId="1" odxf="1" dxf="1">
    <oc r="E554">
      <f>E553+1</f>
    </oc>
    <nc r="E554">
      <f>E553+1</f>
    </nc>
    <odxf>
      <font>
        <sz val="9"/>
        <color rgb="FFFF0000"/>
        <name val="Times New Roman"/>
        <scheme val="none"/>
      </font>
    </odxf>
    <ndxf>
      <font>
        <sz val="9"/>
        <color auto="1"/>
        <name val="Times New Roman"/>
        <scheme val="none"/>
      </font>
    </ndxf>
  </rcc>
  <rcc rId="12391" sId="1" odxf="1" dxf="1">
    <oc r="E555">
      <f>E554+1</f>
    </oc>
    <nc r="E555">
      <f>E554+1</f>
    </nc>
    <odxf>
      <font>
        <sz val="9"/>
        <color rgb="FFFF0000"/>
        <name val="Times New Roman"/>
        <scheme val="none"/>
      </font>
    </odxf>
    <ndxf>
      <font>
        <sz val="9"/>
        <color auto="1"/>
        <name val="Times New Roman"/>
        <scheme val="none"/>
      </font>
    </ndxf>
  </rcc>
  <rcc rId="12392" sId="1" odxf="1" dxf="1">
    <oc r="E556">
      <f>E553+1</f>
    </oc>
    <nc r="E556">
      <f>E555+1</f>
    </nc>
    <odxf>
      <font>
        <sz val="9"/>
        <name val="Times New Roman"/>
        <scheme val="none"/>
      </font>
    </odxf>
    <ndxf>
      <font>
        <sz val="9"/>
        <color auto="1"/>
        <name val="Times New Roman"/>
        <scheme val="none"/>
      </font>
    </ndxf>
  </rcc>
  <rcc rId="12393" sId="1" odxf="1" dxf="1">
    <oc r="E557">
      <f>E556+1</f>
    </oc>
    <nc r="E557">
      <f>E556+1</f>
    </nc>
    <odxf>
      <font>
        <sz val="9"/>
        <name val="Times New Roman"/>
        <scheme val="none"/>
      </font>
    </odxf>
    <ndxf>
      <font>
        <sz val="9"/>
        <color auto="1"/>
        <name val="Times New Roman"/>
        <scheme val="none"/>
      </font>
    </ndxf>
  </rcc>
  <rcc rId="12394" sId="1" odxf="1" dxf="1">
    <oc r="E558">
      <f>E557+1</f>
    </oc>
    <nc r="E558">
      <f>E557+1</f>
    </nc>
    <odxf>
      <font>
        <sz val="9"/>
        <name val="Times New Roman"/>
        <scheme val="none"/>
      </font>
    </odxf>
    <ndxf>
      <font>
        <sz val="9"/>
        <color auto="1"/>
        <name val="Times New Roman"/>
        <scheme val="none"/>
      </font>
    </ndxf>
  </rcc>
  <rcc rId="12395" sId="1" odxf="1" dxf="1">
    <oc r="E559">
      <f>E558+1</f>
    </oc>
    <nc r="E559">
      <f>E558+1</f>
    </nc>
    <odxf>
      <font>
        <sz val="9"/>
        <name val="Times New Roman"/>
        <scheme val="none"/>
      </font>
    </odxf>
    <ndxf>
      <font>
        <sz val="9"/>
        <color auto="1"/>
        <name val="Times New Roman"/>
        <scheme val="none"/>
      </font>
    </ndxf>
  </rcc>
  <rcc rId="12396" sId="1" odxf="1" dxf="1">
    <oc r="E560">
      <f>E559+1</f>
    </oc>
    <nc r="E560">
      <f>E559+1</f>
    </nc>
    <odxf>
      <font>
        <sz val="9"/>
        <name val="Times New Roman"/>
        <scheme val="none"/>
      </font>
    </odxf>
    <ndxf>
      <font>
        <sz val="9"/>
        <color auto="1"/>
        <name val="Times New Roman"/>
        <scheme val="none"/>
      </font>
    </ndxf>
  </rcc>
  <rcc rId="12397" sId="1" odxf="1" dxf="1">
    <oc r="E561">
      <f>E560+1</f>
    </oc>
    <nc r="E561">
      <f>E560+1</f>
    </nc>
    <odxf>
      <font>
        <sz val="9"/>
        <name val="Times New Roman"/>
        <scheme val="none"/>
      </font>
    </odxf>
    <ndxf>
      <font>
        <sz val="9"/>
        <color auto="1"/>
        <name val="Times New Roman"/>
        <scheme val="none"/>
      </font>
    </ndxf>
  </rcc>
  <rcc rId="12398" sId="1" odxf="1" dxf="1">
    <oc r="E562">
      <f>E561+1</f>
    </oc>
    <nc r="E562">
      <f>E561+1</f>
    </nc>
    <odxf>
      <font>
        <sz val="9"/>
        <name val="Times New Roman"/>
        <scheme val="none"/>
      </font>
    </odxf>
    <ndxf>
      <font>
        <sz val="9"/>
        <color auto="1"/>
        <name val="Times New Roman"/>
        <scheme val="none"/>
      </font>
    </ndxf>
  </rcc>
  <rcc rId="12399" sId="1" odxf="1" dxf="1">
    <oc r="E563">
      <f>E562+1</f>
    </oc>
    <nc r="E563">
      <f>E562+1</f>
    </nc>
    <odxf>
      <font>
        <sz val="9"/>
        <color rgb="FFFF0000"/>
        <name val="Times New Roman"/>
        <scheme val="none"/>
      </font>
    </odxf>
    <ndxf>
      <font>
        <sz val="9"/>
        <color auto="1"/>
        <name val="Times New Roman"/>
        <scheme val="none"/>
      </font>
    </ndxf>
  </rcc>
  <rcc rId="12400" sId="1" odxf="1" dxf="1">
    <oc r="E564">
      <f>#REF!+1</f>
    </oc>
    <nc r="E564">
      <f>E563+1</f>
    </nc>
    <odxf>
      <font>
        <sz val="9"/>
        <name val="Times New Roman"/>
        <scheme val="none"/>
      </font>
    </odxf>
    <ndxf>
      <font>
        <sz val="9"/>
        <color auto="1"/>
        <name val="Times New Roman"/>
        <scheme val="none"/>
      </font>
    </ndxf>
  </rcc>
  <rcc rId="12401" sId="1" odxf="1" dxf="1">
    <oc r="E565">
      <f>E564+1</f>
    </oc>
    <nc r="E565">
      <f>E564+1</f>
    </nc>
    <odxf>
      <font>
        <sz val="9"/>
        <name val="Times New Roman"/>
        <scheme val="none"/>
      </font>
    </odxf>
    <ndxf>
      <font>
        <sz val="9"/>
        <color auto="1"/>
        <name val="Times New Roman"/>
        <scheme val="none"/>
      </font>
    </ndxf>
  </rcc>
  <rcc rId="12402" sId="1" odxf="1" dxf="1">
    <oc r="E566">
      <f>E565+1</f>
    </oc>
    <nc r="E566">
      <f>E565+1</f>
    </nc>
    <odxf>
      <font>
        <sz val="9"/>
        <name val="Times New Roman"/>
        <scheme val="none"/>
      </font>
    </odxf>
    <ndxf>
      <font>
        <sz val="9"/>
        <color auto="1"/>
        <name val="Times New Roman"/>
        <scheme val="none"/>
      </font>
    </ndxf>
  </rcc>
  <rcc rId="12403" sId="1" odxf="1" dxf="1">
    <oc r="E567">
      <f>E566+1</f>
    </oc>
    <nc r="E567">
      <f>E566+1</f>
    </nc>
    <odxf>
      <font>
        <sz val="9"/>
        <name val="Times New Roman"/>
        <scheme val="none"/>
      </font>
    </odxf>
    <ndxf>
      <font>
        <sz val="9"/>
        <color auto="1"/>
        <name val="Times New Roman"/>
        <scheme val="none"/>
      </font>
    </ndxf>
  </rcc>
  <rcc rId="12404" sId="1" odxf="1" dxf="1">
    <oc r="E568">
      <f>E567+1</f>
    </oc>
    <nc r="E568">
      <f>E567+1</f>
    </nc>
    <odxf>
      <font>
        <sz val="9"/>
        <name val="Times New Roman"/>
        <scheme val="none"/>
      </font>
    </odxf>
    <ndxf>
      <font>
        <sz val="9"/>
        <color auto="1"/>
        <name val="Times New Roman"/>
        <scheme val="none"/>
      </font>
    </ndxf>
  </rcc>
  <rcc rId="12405" sId="1" odxf="1" dxf="1">
    <oc r="E569">
      <f>E568+1</f>
    </oc>
    <nc r="E569">
      <f>E568+1</f>
    </nc>
    <odxf>
      <font>
        <sz val="9"/>
        <name val="Times New Roman"/>
        <scheme val="none"/>
      </font>
    </odxf>
    <ndxf>
      <font>
        <sz val="9"/>
        <color auto="1"/>
        <name val="Times New Roman"/>
        <scheme val="none"/>
      </font>
    </ndxf>
  </rcc>
  <rcc rId="12406" sId="1" odxf="1" dxf="1">
    <oc r="E570">
      <f>E569+1</f>
    </oc>
    <nc r="E570">
      <f>E569+1</f>
    </nc>
    <odxf>
      <font>
        <sz val="9"/>
        <name val="Times New Roman"/>
        <scheme val="none"/>
      </font>
    </odxf>
    <ndxf>
      <font>
        <sz val="9"/>
        <color auto="1"/>
        <name val="Times New Roman"/>
        <scheme val="none"/>
      </font>
    </ndxf>
  </rcc>
  <rcc rId="12407" sId="1" odxf="1" dxf="1">
    <oc r="E571">
      <f>E570+1</f>
    </oc>
    <nc r="E571">
      <f>E570+1</f>
    </nc>
    <odxf>
      <font>
        <sz val="9"/>
        <name val="Times New Roman"/>
        <scheme val="none"/>
      </font>
    </odxf>
    <ndxf>
      <font>
        <sz val="9"/>
        <color auto="1"/>
        <name val="Times New Roman"/>
        <scheme val="none"/>
      </font>
    </ndxf>
  </rcc>
  <rcc rId="12408" sId="1" odxf="1" dxf="1">
    <oc r="E572">
      <f>E571+1</f>
    </oc>
    <nc r="E572">
      <f>E571+1</f>
    </nc>
    <odxf>
      <font>
        <sz val="9"/>
        <name val="Times New Roman"/>
        <scheme val="none"/>
      </font>
    </odxf>
    <ndxf>
      <font>
        <sz val="9"/>
        <color auto="1"/>
        <name val="Times New Roman"/>
        <scheme val="none"/>
      </font>
    </ndxf>
  </rcc>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09" sId="1" odxf="1" dxf="1">
    <nc r="A276" t="inlineStr">
      <is>
        <t>Налоговые и неналоговые доходы</t>
      </is>
    </nc>
    <odxf>
      <font>
        <sz val="9"/>
        <color auto="1"/>
        <name val="Times New Roman"/>
        <scheme val="none"/>
      </font>
      <fill>
        <patternFill patternType="solid">
          <bgColor rgb="FFFF66FF"/>
        </patternFill>
      </fill>
    </odxf>
    <ndxf>
      <font>
        <sz val="9"/>
        <color auto="1"/>
        <name val="Times New Roman"/>
        <scheme val="none"/>
      </font>
      <fill>
        <patternFill patternType="none">
          <bgColor indexed="65"/>
        </patternFill>
      </fill>
    </ndxf>
  </rcc>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10" sId="1">
    <oc r="A33" t="inlineStr">
      <is>
        <t>чя</t>
      </is>
    </oc>
    <nc r="A33" t="inlineStr">
      <is>
        <t>Налоговые и неналоговые доходы</t>
      </is>
    </nc>
  </rcc>
  <rdn rId="0" localSheetId="1" customView="1" name="Z_D9CE45CD_2A62_48B4_A1B4_30864FD70090_.wvu.Cols" hidden="1" oldHidden="1">
    <oldFormula>свод!$A:$A,свод!$E:$E</oldFormula>
  </rdn>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свод!$A$9:$EZ$574</formula>
    <oldFormula>свод!$A$9:$EZ$574</oldFormula>
  </rdn>
  <rcv guid="{D9CE45CD-2A62-48B4-A1B4-30864FD70090}"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40:XFD140" start="0" length="2147483647">
    <dxf>
      <font>
        <color auto="1"/>
      </font>
    </dxf>
  </rfmt>
  <rcc rId="9261" sId="1" numFmtId="4">
    <oc r="H142">
      <v>2755.97</v>
    </oc>
    <nc r="H142">
      <v>7661.52</v>
    </nc>
  </rcc>
  <rcc rId="9262" sId="1" numFmtId="4">
    <oc r="I142">
      <v>2527.9</v>
    </oc>
    <nc r="I142">
      <v>3467.29</v>
    </nc>
  </rcc>
  <rcc rId="9263" sId="1" numFmtId="4">
    <oc r="J142">
      <v>2527.9</v>
    </oc>
    <nc r="J142">
      <v>3467.29</v>
    </nc>
  </rcc>
  <rcc rId="9264" sId="1" numFmtId="4">
    <oc r="K142">
      <v>2527.9</v>
    </oc>
    <nc r="K142">
      <v>3467.29</v>
    </nc>
  </rcc>
  <rfmt sheetId="1" sqref="A142:XFD142" start="0" length="2147483647">
    <dxf>
      <font>
        <color auto="1"/>
      </font>
    </dxf>
  </rfmt>
  <rfmt sheetId="1" sqref="A144:XFD144" start="0" length="2147483647">
    <dxf>
      <font>
        <color auto="1"/>
      </font>
    </dxf>
  </rfmt>
  <rcc rId="9265" sId="1" numFmtId="4">
    <oc r="H145">
      <v>12000</v>
    </oc>
    <nc r="H145">
      <v>22000</v>
    </nc>
  </rcc>
  <rfmt sheetId="1" sqref="A145:XFD145" start="0" length="2147483647">
    <dxf>
      <font>
        <color auto="1"/>
      </font>
    </dxf>
  </rfmt>
  <rcc rId="9266" sId="1" numFmtId="4">
    <oc r="H146">
      <v>1528</v>
    </oc>
    <nc r="H146">
      <v>575</v>
    </nc>
  </rcc>
  <rfmt sheetId="1" sqref="A146:XFD146" start="0" length="2147483647">
    <dxf>
      <font>
        <color auto="1"/>
      </font>
    </dxf>
  </rfmt>
  <rfmt sheetId="1" sqref="A147:XFD147" start="0" length="2147483647">
    <dxf>
      <font>
        <color auto="1"/>
      </font>
    </dxf>
  </rfmt>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82:XFD482">
    <dxf>
      <fill>
        <patternFill>
          <bgColor rgb="FFFFFF00"/>
        </patternFill>
      </fill>
    </dxf>
  </rfmt>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свод!$A$9:$EZ$574</formula>
    <oldFormula>свод!$A$9:$EZ$574</oldFormula>
  </rdn>
  <rcv guid="{D9CE45CD-2A62-48B4-A1B4-30864FD70090}" action="add"/>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16" sId="1" odxf="1" dxf="1">
    <nc r="A472" t="inlineStr">
      <is>
        <t>Налоговые и неналоговые доходы</t>
      </is>
    </nc>
    <odxf/>
    <ndxf/>
  </rcc>
  <rcc rId="12417" sId="1" odxf="1" dxf="1">
    <nc r="A473" t="inlineStr">
      <is>
        <t>Налоговые и неналоговые доходы</t>
      </is>
    </nc>
    <odxf/>
    <ndxf/>
  </rcc>
  <rcc rId="12418" sId="1" odxf="1" dxf="1">
    <nc r="A474" t="inlineStr">
      <is>
        <t>Налоговые и неналоговые доходы</t>
      </is>
    </nc>
    <odxf/>
    <ndxf/>
  </rcc>
  <rcc rId="12419" sId="1" odxf="1" dxf="1">
    <nc r="A475" t="inlineStr">
      <is>
        <t>Налоговые и неналоговые доходы</t>
      </is>
    </nc>
    <odxf/>
    <ndxf/>
  </rcc>
  <rcc rId="12420" sId="1" odxf="1" dxf="1">
    <nc r="A476" t="inlineStr">
      <is>
        <t>Налоговые и неналоговые доходы</t>
      </is>
    </nc>
    <odxf/>
    <ndxf/>
  </rcc>
  <rcc rId="12421" sId="1" odxf="1" dxf="1">
    <nc r="A477" t="inlineStr">
      <is>
        <t>Налоговые и неналоговые доходы</t>
      </is>
    </nc>
    <odxf/>
    <ndxf/>
  </rcc>
  <rcc rId="12422" sId="1" odxf="1" dxf="1">
    <nc r="A478" t="inlineStr">
      <is>
        <t>Налоговые и неналоговые доходы</t>
      </is>
    </nc>
    <odxf/>
    <ndxf/>
  </rcc>
  <rcc rId="12423" sId="1" odxf="1" dxf="1">
    <nc r="A479" t="inlineStr">
      <is>
        <t>Налоговые и неналоговые доходы</t>
      </is>
    </nc>
    <odxf/>
    <ndxf/>
  </rcc>
  <rcc rId="12424" sId="1" odxf="1" dxf="1">
    <nc r="A480" t="inlineStr">
      <is>
        <t>Налоговые и неналоговые доходы</t>
      </is>
    </nc>
    <odxf/>
    <ndxf/>
  </rcc>
  <rcc rId="12425" sId="1" odxf="1" dxf="1">
    <nc r="A481" t="inlineStr">
      <is>
        <t>Налоговые и неналоговые доходы</t>
      </is>
    </nc>
    <odxf/>
    <ndxf/>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свод!$A$9:$EZ$574</formula>
    <oldFormula>свод!$A$9:$EZ$574</oldFormula>
  </rdn>
  <rcv guid="{D9CE45CD-2A62-48B4-A1B4-30864FD70090}" action="add"/>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82:XFD482">
    <dxf>
      <fill>
        <patternFill>
          <bgColor theme="0"/>
        </patternFill>
      </fill>
    </dxf>
  </rfmt>
  <rfmt sheetId="1" sqref="G489" start="0" length="2147483647">
    <dxf>
      <font>
        <color rgb="FFFF0000"/>
      </font>
    </dxf>
  </rfmt>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28" sId="1" numFmtId="4">
    <oc r="G503">
      <v>32555.35</v>
    </oc>
    <nc r="G503">
      <v>32550.35</v>
    </nc>
  </rcc>
  <rfmt sheetId="1" sqref="G489" start="0" length="2147483647">
    <dxf>
      <font>
        <color auto="1"/>
      </font>
    </dxf>
  </rfmt>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442" start="0" length="2147483647">
    <dxf>
      <font>
        <color rgb="FFFF0000"/>
      </font>
    </dxf>
  </rfmt>
  <rcc rId="12429" sId="1" numFmtId="4">
    <oc r="H442">
      <v>1050.18</v>
    </oc>
    <nc r="H442">
      <v>0</v>
    </nc>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Cols" hidden="1" oldHidden="1">
    <formula>свод!$A:$A</formula>
  </rdn>
  <rdn rId="0" localSheetId="1" customView="1" name="Z_D9CE45CD_2A62_48B4_A1B4_30864FD70090_.wvu.FilterData" hidden="1" oldHidden="1">
    <formula>свод!$A$9:$EZ$574</formula>
    <oldFormula>свод!$A$9:$EZ$574</oldFormula>
  </rdn>
  <rcv guid="{D9CE45CD-2A62-48B4-A1B4-30864FD70090}" action="add"/>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442" start="0" length="2147483647">
    <dxf>
      <font>
        <color auto="1"/>
      </font>
    </dxf>
  </rfmt>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D9CE45CD_2A62_48B4_A1B4_30864FD70090_.wvu.Cols" hidden="1" oldHidden="1">
    <oldFormula>свод!$A:$A</oldFormula>
  </rdn>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свод!$A$9:$EZ$574</formula>
    <oldFormula>свод!$A$9:$EZ$574</oldFormula>
  </rdn>
  <rcv guid="{D9CE45CD-2A62-48B4-A1B4-30864FD70090}" action="add"/>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36" sId="1">
    <oc r="H574">
      <f>H573-30997330.18</f>
    </oc>
    <nc r="H574"/>
  </rcc>
  <rcc rId="12437" sId="1">
    <oc r="I574">
      <f>I573-28923115.8</f>
    </oc>
    <nc r="I574"/>
  </rcc>
  <rcc rId="12438" sId="1">
    <oc r="J574">
      <f>J573-27742821.28</f>
    </oc>
    <nc r="J574"/>
  </rcc>
  <rcc rId="12439" sId="1">
    <oc r="K574">
      <f>K573-27101379.29</f>
    </oc>
    <nc r="K574"/>
  </rcc>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440" sId="1" ref="A452:XFD452" action="deleteRow">
    <undo index="0" exp="ref" v="1" dr="E452" r="E453" sId="1"/>
    <rfmt sheetId="1" xfDxf="1" sqref="A452:XFD452" start="0" length="0">
      <dxf>
        <font>
          <sz val="9"/>
          <color auto="1"/>
          <name val="Times New Roman"/>
          <scheme val="none"/>
        </font>
        <fill>
          <patternFill patternType="solid">
            <bgColor rgb="FF92D050"/>
          </patternFill>
        </fill>
      </dxf>
    </rfmt>
    <rcc rId="0" sId="1" dxf="1">
      <nc r="A452" t="inlineStr">
        <is>
          <t>Налоговые и неналоговые доходы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B452" t="inlineStr">
        <is>
          <t>440 1 16 10123 01 0041 140</t>
        </is>
      </nc>
      <ndxf>
        <numFmt numFmtId="30" formatCode="@"/>
        <alignment horizontal="right" vertical="center" readingOrder="0"/>
        <border outline="0">
          <left style="thin">
            <color indexed="64"/>
          </left>
          <right style="thin">
            <color indexed="64"/>
          </right>
          <top style="thin">
            <color indexed="64"/>
          </top>
          <bottom style="thin">
            <color indexed="64"/>
          </bottom>
        </border>
      </ndxf>
    </rcc>
    <rcc rId="0" sId="1" dxf="1">
      <nc r="C45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numFmt numFmtId="30" formatCode="@"/>
        <alignment horizontal="justify" vertical="center" wrapText="1" readingOrder="0"/>
        <border outline="0">
          <left style="thin">
            <color indexed="64"/>
          </left>
          <right style="thin">
            <color indexed="64"/>
          </right>
          <top style="thin">
            <color indexed="64"/>
          </top>
          <bottom style="thin">
            <color indexed="64"/>
          </bottom>
        </border>
      </ndxf>
    </rcc>
    <rcc rId="0" sId="1" dxf="1">
      <nc r="D452" t="inlineStr">
        <is>
          <t>Избирательная комиссия Ханты-Мансийского автономного округа - Югры</t>
        </is>
      </nc>
      <ndxf>
        <alignment horizontal="center" vertical="center" wrapText="1" readingOrder="0"/>
        <border outline="0">
          <left style="thin">
            <color indexed="64"/>
          </left>
          <right style="thin">
            <color indexed="64"/>
          </right>
          <top style="thin">
            <color indexed="64"/>
          </top>
          <bottom style="thin">
            <color indexed="64"/>
          </bottom>
        </border>
      </ndxf>
    </rcc>
    <rcc rId="0" sId="1" dxf="1">
      <nc r="E452">
        <f>E451+1</f>
      </nc>
      <ndxf>
        <numFmt numFmtId="1" formatCode="0"/>
        <fill>
          <patternFill>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F45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G45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H45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I45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J45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dxf="1" numFmtId="4">
      <nc r="K452">
        <v>0</v>
      </nc>
      <ndxf>
        <numFmt numFmtId="4" formatCode="#,##0.00"/>
        <alignment horizontal="right" vertical="center" readingOrder="0"/>
        <border outline="0">
          <left style="thin">
            <color indexed="64"/>
          </left>
          <right style="thin">
            <color indexed="64"/>
          </right>
          <top style="thin">
            <color indexed="64"/>
          </top>
          <bottom style="thin">
            <color indexed="64"/>
          </bottom>
        </border>
      </ndxf>
    </rcc>
    <rcc rId="0" sId="1">
      <nc r="L452" t="inlineStr">
        <is>
          <t>нет в 934 с детализацией</t>
        </is>
      </nc>
    </rcc>
  </rrc>
  <rcc rId="12441" sId="1">
    <oc r="E452">
      <f>#REF!+1</f>
    </oc>
    <nc r="E452">
      <f>E451+1</f>
    </nc>
  </rcc>
  <rcc rId="12442" sId="1">
    <oc r="E453">
      <f>E452+1</f>
    </oc>
    <nc r="E453">
      <f>E452+1</f>
    </nc>
  </rcc>
  <rcc rId="12443" sId="1">
    <oc r="E454">
      <f>E453+1</f>
    </oc>
    <nc r="E454">
      <f>E453+1</f>
    </nc>
  </rcc>
  <rcc rId="12444" sId="1">
    <oc r="E455">
      <f>E454+1</f>
    </oc>
    <nc r="E455">
      <f>E454+1</f>
    </nc>
  </rcc>
  <rcc rId="12445" sId="1">
    <oc r="E456">
      <f>E455+1</f>
    </oc>
    <nc r="E456">
      <f>E455+1</f>
    </nc>
  </rcc>
  <rcc rId="12446" sId="1">
    <oc r="E457">
      <f>E456+1</f>
    </oc>
    <nc r="E457">
      <f>E456+1</f>
    </nc>
  </rcc>
  <rcc rId="12447" sId="1">
    <oc r="E458">
      <f>E457+1</f>
    </oc>
    <nc r="E458">
      <f>E457+1</f>
    </nc>
  </rcc>
  <rcc rId="12448" sId="1">
    <oc r="E459">
      <f>E458+1</f>
    </oc>
    <nc r="E459">
      <f>E458+1</f>
    </nc>
  </rcc>
  <rcc rId="12449" sId="1">
    <oc r="E460">
      <f>E459+1</f>
    </oc>
    <nc r="E460">
      <f>E459+1</f>
    </nc>
  </rcc>
  <rcc rId="12450" sId="1">
    <oc r="E461">
      <f>E460+1</f>
    </oc>
    <nc r="E461">
      <f>E460+1</f>
    </nc>
  </rcc>
  <rcc rId="12451" sId="1">
    <oc r="E462">
      <f>E461+1</f>
    </oc>
    <nc r="E462">
      <f>E461+1</f>
    </nc>
  </rcc>
  <rcc rId="12452" sId="1">
    <oc r="E463">
      <f>E462+1</f>
    </oc>
    <nc r="E463">
      <f>E462+1</f>
    </nc>
  </rcc>
  <rcc rId="12453" sId="1">
    <oc r="E464">
      <f>E463+1</f>
    </oc>
    <nc r="E464">
      <f>E463+1</f>
    </nc>
  </rcc>
  <rcc rId="12454" sId="1">
    <oc r="E465">
      <f>E464+1</f>
    </oc>
    <nc r="E465">
      <f>E464+1</f>
    </nc>
  </rcc>
  <rcc rId="12455" sId="1">
    <oc r="E466">
      <f>E465+1</f>
    </oc>
    <nc r="E466">
      <f>E465+1</f>
    </nc>
  </rcc>
  <rcc rId="12456" sId="1">
    <oc r="E467">
      <f>E466+1</f>
    </oc>
    <nc r="E467">
      <f>E466+1</f>
    </nc>
  </rcc>
  <rcc rId="12457" sId="1">
    <oc r="E468">
      <f>E467+1</f>
    </oc>
    <nc r="E468">
      <f>E467+1</f>
    </nc>
  </rcc>
  <rcc rId="12458" sId="1">
    <oc r="E469">
      <f>E468+1</f>
    </oc>
    <nc r="E469">
      <f>E468+1</f>
    </nc>
  </rcc>
  <rcc rId="12459" sId="1">
    <oc r="E470">
      <f>E469+1</f>
    </oc>
    <nc r="E470">
      <f>E469+1</f>
    </nc>
  </rcc>
  <rcc rId="12460" sId="1">
    <oc r="E471">
      <f>E470+1</f>
    </oc>
    <nc r="E471">
      <f>E470+1</f>
    </nc>
  </rcc>
  <rcc rId="12461" sId="1">
    <oc r="E472">
      <f>E471+1</f>
    </oc>
    <nc r="E472">
      <f>E471+1</f>
    </nc>
  </rcc>
  <rcc rId="12462" sId="1">
    <oc r="E473">
      <f>E472+1</f>
    </oc>
    <nc r="E473">
      <f>E472+1</f>
    </nc>
  </rcc>
  <rcc rId="12463" sId="1">
    <oc r="E474">
      <f>E473+1</f>
    </oc>
    <nc r="E474">
      <f>E473+1</f>
    </nc>
  </rcc>
  <rcc rId="12464" sId="1">
    <oc r="E475">
      <f>E474+1</f>
    </oc>
    <nc r="E475">
      <f>E474+1</f>
    </nc>
  </rcc>
  <rcc rId="12465" sId="1">
    <oc r="E476">
      <f>E475+1</f>
    </oc>
    <nc r="E476">
      <f>E475+1</f>
    </nc>
  </rcc>
  <rcc rId="12466" sId="1">
    <oc r="E477">
      <f>E476+1</f>
    </oc>
    <nc r="E477">
      <f>E476+1</f>
    </nc>
  </rcc>
  <rcc rId="12467" sId="1">
    <oc r="E478">
      <f>E477+1</f>
    </oc>
    <nc r="E478">
      <f>E477+1</f>
    </nc>
  </rcc>
  <rcc rId="12468" sId="1">
    <oc r="E479">
      <f>E478+1</f>
    </oc>
    <nc r="E479">
      <f>E478+1</f>
    </nc>
  </rcc>
  <rcc rId="12469" sId="1">
    <oc r="E480">
      <f>E479+1</f>
    </oc>
    <nc r="E480">
      <f>E479+1</f>
    </nc>
  </rcc>
  <rcc rId="12470" sId="1">
    <oc r="E481">
      <f>E480+1</f>
    </oc>
    <nc r="E481">
      <f>E480+1</f>
    </nc>
  </rcc>
  <rcc rId="12471" sId="1">
    <oc r="E482">
      <f>E481+1</f>
    </oc>
    <nc r="E482">
      <f>E481+1</f>
    </nc>
  </rcc>
  <rcc rId="12472" sId="1">
    <oc r="E483">
      <f>E482+1</f>
    </oc>
    <nc r="E483">
      <f>E482+1</f>
    </nc>
  </rcc>
  <rcc rId="12473" sId="1">
    <oc r="E484">
      <f>E483+1</f>
    </oc>
    <nc r="E484">
      <f>E483+1</f>
    </nc>
  </rcc>
  <rcc rId="12474" sId="1">
    <oc r="E485">
      <f>E484+1</f>
    </oc>
    <nc r="E485">
      <f>E484+1</f>
    </nc>
  </rcc>
  <rcc rId="12475" sId="1">
    <oc r="E486">
      <f>E485+1</f>
    </oc>
    <nc r="E486">
      <f>E485+1</f>
    </nc>
  </rcc>
  <rcc rId="12476" sId="1">
    <oc r="E487">
      <f>E486+1</f>
    </oc>
    <nc r="E487">
      <f>E486+1</f>
    </nc>
  </rcc>
  <rcc rId="12477" sId="1">
    <oc r="E488">
      <f>E487+1</f>
    </oc>
    <nc r="E488">
      <f>E487+1</f>
    </nc>
  </rcc>
  <rcc rId="12478" sId="1">
    <oc r="E489">
      <f>E488+1</f>
    </oc>
    <nc r="E489">
      <f>E488+1</f>
    </nc>
  </rcc>
  <rcc rId="12479" sId="1">
    <oc r="E490">
      <f>E489+1</f>
    </oc>
    <nc r="E490">
      <f>E489+1</f>
    </nc>
  </rcc>
  <rcc rId="12480" sId="1">
    <oc r="E491">
      <f>E490+1</f>
    </oc>
    <nc r="E491">
      <f>E490+1</f>
    </nc>
  </rcc>
  <rcc rId="12481" sId="1">
    <oc r="E492">
      <f>E491+1</f>
    </oc>
    <nc r="E492">
      <f>E491+1</f>
    </nc>
  </rcc>
  <rcc rId="12482" sId="1">
    <oc r="E493">
      <f>E492+1</f>
    </oc>
    <nc r="E493">
      <f>E492+1</f>
    </nc>
  </rcc>
  <rcc rId="12483" sId="1">
    <oc r="E494">
      <f>E493+1</f>
    </oc>
    <nc r="E494">
      <f>E493+1</f>
    </nc>
  </rcc>
  <rcc rId="12484" sId="1">
    <oc r="E495">
      <f>E494+1</f>
    </oc>
    <nc r="E495">
      <f>E494+1</f>
    </nc>
  </rcc>
  <rcc rId="12485" sId="1">
    <oc r="E496">
      <f>E495+1</f>
    </oc>
    <nc r="E496">
      <f>E495+1</f>
    </nc>
  </rcc>
  <rcc rId="12486" sId="1">
    <oc r="E497">
      <f>E496+1</f>
    </oc>
    <nc r="E497">
      <f>E496+1</f>
    </nc>
  </rcc>
  <rcc rId="12487" sId="1">
    <oc r="E498">
      <f>E497+1</f>
    </oc>
    <nc r="E498">
      <f>E497+1</f>
    </nc>
  </rcc>
  <rcc rId="12488" sId="1">
    <oc r="E499">
      <f>E498+1</f>
    </oc>
    <nc r="E499">
      <f>E498+1</f>
    </nc>
  </rcc>
  <rcc rId="12489" sId="1">
    <oc r="E500">
      <f>E499+1</f>
    </oc>
    <nc r="E500">
      <f>E499+1</f>
    </nc>
  </rcc>
  <rcc rId="12490" sId="1">
    <oc r="E501">
      <f>E500+1</f>
    </oc>
    <nc r="E501">
      <f>E500+1</f>
    </nc>
  </rcc>
  <rcc rId="12491" sId="1">
    <oc r="E502">
      <f>E501+1</f>
    </oc>
    <nc r="E502">
      <f>E501+1</f>
    </nc>
  </rcc>
  <rcc rId="12492" sId="1">
    <oc r="E503">
      <f>E502+1</f>
    </oc>
    <nc r="E503">
      <f>E502+1</f>
    </nc>
  </rcc>
  <rcc rId="12493" sId="1">
    <oc r="E504">
      <f>E503+1</f>
    </oc>
    <nc r="E504">
      <f>E503+1</f>
    </nc>
  </rcc>
  <rcc rId="12494" sId="1">
    <oc r="E505">
      <f>E504+1</f>
    </oc>
    <nc r="E505">
      <f>E504+1</f>
    </nc>
  </rcc>
  <rcc rId="12495" sId="1">
    <oc r="E506">
      <f>E505+1</f>
    </oc>
    <nc r="E506">
      <f>E505+1</f>
    </nc>
  </rcc>
  <rcc rId="12496" sId="1">
    <oc r="E507">
      <f>E506+1</f>
    </oc>
    <nc r="E507">
      <f>E506+1</f>
    </nc>
  </rcc>
  <rcc rId="12497" sId="1">
    <oc r="E508">
      <f>E507+1</f>
    </oc>
    <nc r="E508">
      <f>E507+1</f>
    </nc>
  </rcc>
  <rcc rId="12498" sId="1">
    <oc r="E509">
      <f>E508+1</f>
    </oc>
    <nc r="E509">
      <f>E508+1</f>
    </nc>
  </rcc>
  <rcc rId="12499" sId="1">
    <oc r="E510">
      <f>E509+1</f>
    </oc>
    <nc r="E510">
      <f>E509+1</f>
    </nc>
  </rcc>
  <rcc rId="12500" sId="1">
    <oc r="E511">
      <f>E510+1</f>
    </oc>
    <nc r="E511">
      <f>E510+1</f>
    </nc>
  </rcc>
  <rcc rId="12501" sId="1">
    <oc r="E512">
      <f>E511+1</f>
    </oc>
    <nc r="E512">
      <f>E511+1</f>
    </nc>
  </rcc>
  <rcc rId="12502" sId="1">
    <oc r="E513">
      <f>E512+1</f>
    </oc>
    <nc r="E513">
      <f>E512+1</f>
    </nc>
  </rcc>
  <rcc rId="12503" sId="1">
    <oc r="E514">
      <f>E513+1</f>
    </oc>
    <nc r="E514">
      <f>E513+1</f>
    </nc>
  </rcc>
  <rcc rId="12504" sId="1">
    <oc r="E515">
      <f>E514+1</f>
    </oc>
    <nc r="E515">
      <f>E514+1</f>
    </nc>
  </rcc>
  <rcc rId="12505" sId="1">
    <oc r="E516">
      <f>E515+1</f>
    </oc>
    <nc r="E516">
      <f>E515+1</f>
    </nc>
  </rcc>
  <rcc rId="12506" sId="1">
    <oc r="E517">
      <f>E516+1</f>
    </oc>
    <nc r="E517">
      <f>E516+1</f>
    </nc>
  </rcc>
  <rcc rId="12507" sId="1">
    <oc r="E518">
      <f>E517+1</f>
    </oc>
    <nc r="E518">
      <f>E517+1</f>
    </nc>
  </rcc>
  <rcc rId="12508" sId="1">
    <oc r="E519">
      <f>E518+1</f>
    </oc>
    <nc r="E519">
      <f>E518+1</f>
    </nc>
  </rcc>
  <rcc rId="12509" sId="1">
    <oc r="E520">
      <f>E519+1</f>
    </oc>
    <nc r="E520">
      <f>E519+1</f>
    </nc>
  </rcc>
  <rcc rId="12510" sId="1">
    <oc r="E521">
      <f>E520+1</f>
    </oc>
    <nc r="E521">
      <f>E520+1</f>
    </nc>
  </rcc>
  <rcc rId="12511" sId="1">
    <oc r="E522">
      <f>E521+1</f>
    </oc>
    <nc r="E522">
      <f>E521+1</f>
    </nc>
  </rcc>
  <rcc rId="12512" sId="1">
    <oc r="E523">
      <f>E522+1</f>
    </oc>
    <nc r="E523">
      <f>E522+1</f>
    </nc>
  </rcc>
  <rcc rId="12513" sId="1">
    <oc r="E524">
      <f>E523+1</f>
    </oc>
    <nc r="E524">
      <f>E523+1</f>
    </nc>
  </rcc>
  <rcc rId="12514" sId="1">
    <oc r="E525">
      <f>E524+1</f>
    </oc>
    <nc r="E525">
      <f>E524+1</f>
    </nc>
  </rcc>
  <rcc rId="12515" sId="1">
    <oc r="E526">
      <f>E525+1</f>
    </oc>
    <nc r="E526">
      <f>E525+1</f>
    </nc>
  </rcc>
  <rcc rId="12516" sId="1">
    <oc r="E527">
      <f>E526+1</f>
    </oc>
    <nc r="E527">
      <f>E526+1</f>
    </nc>
  </rcc>
  <rcc rId="12517" sId="1">
    <oc r="E528">
      <f>E527+1</f>
    </oc>
    <nc r="E528">
      <f>E527+1</f>
    </nc>
  </rcc>
  <rcc rId="12518" sId="1">
    <oc r="E529">
      <f>E528+1</f>
    </oc>
    <nc r="E529">
      <f>E528+1</f>
    </nc>
  </rcc>
  <rcc rId="12519" sId="1">
    <oc r="E530">
      <f>E529+1</f>
    </oc>
    <nc r="E530">
      <f>E529+1</f>
    </nc>
  </rcc>
  <rcc rId="12520" sId="1">
    <oc r="E531">
      <f>E530+1</f>
    </oc>
    <nc r="E531">
      <f>E530+1</f>
    </nc>
  </rcc>
  <rcc rId="12521" sId="1">
    <oc r="E532">
      <f>E531+1</f>
    </oc>
    <nc r="E532">
      <f>E531+1</f>
    </nc>
  </rcc>
  <rcc rId="12522" sId="1">
    <oc r="E533">
      <f>E532+1</f>
    </oc>
    <nc r="E533">
      <f>E532+1</f>
    </nc>
  </rcc>
  <rcc rId="12523" sId="1">
    <oc r="E534">
      <f>E533+1</f>
    </oc>
    <nc r="E534">
      <f>E533+1</f>
    </nc>
  </rcc>
  <rcc rId="12524" sId="1">
    <oc r="E535">
      <f>E534+1</f>
    </oc>
    <nc r="E535">
      <f>E534+1</f>
    </nc>
  </rcc>
  <rcc rId="12525" sId="1">
    <oc r="E536">
      <f>E535+1</f>
    </oc>
    <nc r="E536">
      <f>E535+1</f>
    </nc>
  </rcc>
  <rcc rId="12526" sId="1">
    <oc r="E537">
      <f>E536+1</f>
    </oc>
    <nc r="E537">
      <f>E536+1</f>
    </nc>
  </rcc>
  <rcc rId="12527" sId="1">
    <oc r="E538">
      <f>E537+1</f>
    </oc>
    <nc r="E538">
      <f>E537+1</f>
    </nc>
  </rcc>
  <rcc rId="12528" sId="1">
    <oc r="E539">
      <f>E538+1</f>
    </oc>
    <nc r="E539">
      <f>E538+1</f>
    </nc>
  </rcc>
  <rcc rId="12529" sId="1">
    <oc r="E540">
      <f>E539+1</f>
    </oc>
    <nc r="E540">
      <f>E539+1</f>
    </nc>
  </rcc>
  <rcc rId="12530" sId="1">
    <oc r="E541">
      <f>E540+1</f>
    </oc>
    <nc r="E541">
      <f>E540+1</f>
    </nc>
  </rcc>
  <rcc rId="12531" sId="1">
    <oc r="E542">
      <f>E541+1</f>
    </oc>
    <nc r="E542">
      <f>E541+1</f>
    </nc>
  </rcc>
  <rcc rId="12532" sId="1">
    <oc r="E543">
      <f>E542+1</f>
    </oc>
    <nc r="E543">
      <f>E542+1</f>
    </nc>
  </rcc>
  <rcc rId="12533" sId="1">
    <oc r="E544">
      <f>E543+1</f>
    </oc>
    <nc r="E544">
      <f>E543+1</f>
    </nc>
  </rcc>
  <rcc rId="12534" sId="1">
    <oc r="E545">
      <f>E544+1</f>
    </oc>
    <nc r="E545">
      <f>E544+1</f>
    </nc>
  </rcc>
  <rcc rId="12535" sId="1">
    <oc r="E546">
      <f>E545+1</f>
    </oc>
    <nc r="E546">
      <f>E545+1</f>
    </nc>
  </rcc>
  <rcc rId="12536" sId="1">
    <oc r="E547">
      <f>E546+1</f>
    </oc>
    <nc r="E547">
      <f>E546+1</f>
    </nc>
  </rcc>
  <rcc rId="12537" sId="1">
    <oc r="E548">
      <f>E547+1</f>
    </oc>
    <nc r="E548">
      <f>E547+1</f>
    </nc>
  </rcc>
  <rcc rId="12538" sId="1">
    <oc r="E549">
      <f>E548+1</f>
    </oc>
    <nc r="E549">
      <f>E548+1</f>
    </nc>
  </rcc>
  <rcc rId="12539" sId="1">
    <oc r="E550">
      <f>E549+1</f>
    </oc>
    <nc r="E550">
      <f>E549+1</f>
    </nc>
  </rcc>
  <rcc rId="12540" sId="1">
    <oc r="E551">
      <f>E550+1</f>
    </oc>
    <nc r="E551">
      <f>E550+1</f>
    </nc>
  </rcc>
  <rcc rId="12541" sId="1">
    <oc r="E552">
      <f>E551+1</f>
    </oc>
    <nc r="E552">
      <f>E551+1</f>
    </nc>
  </rcc>
  <rcc rId="12542" sId="1">
    <oc r="E553">
      <f>E552+1</f>
    </oc>
    <nc r="E553">
      <f>E552+1</f>
    </nc>
  </rcc>
  <rcc rId="12543" sId="1">
    <oc r="E554">
      <f>E553+1</f>
    </oc>
    <nc r="E554">
      <f>E553+1</f>
    </nc>
  </rcc>
  <rcc rId="12544" sId="1">
    <oc r="E555">
      <f>E554+1</f>
    </oc>
    <nc r="E555">
      <f>E554+1</f>
    </nc>
  </rcc>
  <rcc rId="12545" sId="1">
    <oc r="E556">
      <f>E555+1</f>
    </oc>
    <nc r="E556">
      <f>E555+1</f>
    </nc>
  </rcc>
  <rcc rId="12546" sId="1">
    <oc r="E557">
      <f>E556+1</f>
    </oc>
    <nc r="E557">
      <f>E556+1</f>
    </nc>
  </rcc>
  <rcc rId="12547" sId="1">
    <oc r="E558">
      <f>E557+1</f>
    </oc>
    <nc r="E558">
      <f>E557+1</f>
    </nc>
  </rcc>
  <rcc rId="12548" sId="1">
    <oc r="E559">
      <f>E558+1</f>
    </oc>
    <nc r="E559">
      <f>E558+1</f>
    </nc>
  </rcc>
  <rcc rId="12549" sId="1">
    <oc r="E560">
      <f>E559+1</f>
    </oc>
    <nc r="E560">
      <f>E559+1</f>
    </nc>
  </rcc>
  <rcc rId="12550" sId="1">
    <oc r="E561">
      <f>E560+1</f>
    </oc>
    <nc r="E561">
      <f>E560+1</f>
    </nc>
  </rcc>
  <rcc rId="12551" sId="1">
    <oc r="E562">
      <f>E561+1</f>
    </oc>
    <nc r="E562">
      <f>E561+1</f>
    </nc>
  </rcc>
  <rcc rId="12552" sId="1">
    <oc r="E563">
      <f>E562+1</f>
    </oc>
    <nc r="E563">
      <f>E562+1</f>
    </nc>
  </rcc>
  <rcc rId="12553" sId="1">
    <oc r="E564">
      <f>E563+1</f>
    </oc>
    <nc r="E564">
      <f>E563+1</f>
    </nc>
  </rcc>
  <rcc rId="12554" sId="1">
    <oc r="E565">
      <f>E564+1</f>
    </oc>
    <nc r="E565">
      <f>E564+1</f>
    </nc>
  </rcc>
  <rcc rId="12555" sId="1">
    <oc r="E566">
      <f>E565+1</f>
    </oc>
    <nc r="E566">
      <f>E565+1</f>
    </nc>
  </rcc>
  <rcc rId="12556" sId="1">
    <oc r="E567">
      <f>E566+1</f>
    </oc>
    <nc r="E567">
      <f>E566+1</f>
    </nc>
  </rcc>
  <rcc rId="12557" sId="1">
    <oc r="E568">
      <f>E567+1</f>
    </oc>
    <nc r="E568">
      <f>E567+1</f>
    </nc>
  </rcc>
  <rcc rId="12558" sId="1">
    <oc r="E569">
      <f>E568+1</f>
    </oc>
    <nc r="E569">
      <f>E568+1</f>
    </nc>
  </rcc>
  <rcc rId="12559" sId="1">
    <oc r="E570">
      <f>E569+1</f>
    </oc>
    <nc r="E570">
      <f>E569+1</f>
    </nc>
  </rcc>
  <rcc rId="12560" sId="1">
    <oc r="E571">
      <f>E570+1</f>
    </oc>
    <nc r="E571">
      <f>E570+1</f>
    </nc>
  </rcc>
  <rcc rId="12561" sId="1">
    <oc r="E572">
      <f>E571+1</f>
    </oc>
    <nc r="E572">
      <f>E571+1</f>
    </nc>
  </rcc>
  <rcv guid="{D9CE45CD-2A62-48B4-A1B4-30864FD70090}" action="delete"/>
  <rdn rId="0" localSheetId="1" customView="1" name="Z_D9CE45CD_2A62_48B4_A1B4_30864FD70090_.wvu.PrintTitles" hidden="1" oldHidden="1">
    <formula>свод!$6:$8</formula>
    <oldFormula>свод!$6:$8</oldFormula>
  </rdn>
  <rdn rId="0" localSheetId="1" customView="1" name="Z_D9CE45CD_2A62_48B4_A1B4_30864FD70090_.wvu.FilterData" hidden="1" oldHidden="1">
    <formula>свод!$A$9:$EZ$573</formula>
    <oldFormula>свод!$A$9:$EZ$573</oldFormula>
  </rdn>
  <rcv guid="{D9CE45CD-2A62-48B4-A1B4-30864FD70090}"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Z581"/>
  <sheetViews>
    <sheetView tabSelected="1" view="pageBreakPreview" topLeftCell="A563" zoomScale="60" zoomScaleNormal="100" workbookViewId="0">
      <selection activeCell="N587" sqref="N587"/>
    </sheetView>
  </sheetViews>
  <sheetFormatPr defaultColWidth="8.85546875" defaultRowHeight="12" x14ac:dyDescent="0.2"/>
  <cols>
    <col min="1" max="1" width="14.28515625" style="14" customWidth="1"/>
    <col min="2" max="2" width="22.85546875" style="19" customWidth="1"/>
    <col min="3" max="3" width="92" style="20" customWidth="1"/>
    <col min="4" max="4" width="29.85546875" style="21" customWidth="1"/>
    <col min="5" max="5" width="12.140625" style="39" customWidth="1"/>
    <col min="6" max="6" width="14.42578125" style="13" customWidth="1"/>
    <col min="7" max="7" width="14" style="16" customWidth="1"/>
    <col min="8" max="8" width="13" style="12" customWidth="1"/>
    <col min="9" max="9" width="13.28515625" style="12" customWidth="1"/>
    <col min="10" max="11" width="13.85546875" style="12" customWidth="1"/>
    <col min="12" max="12" width="14.5703125" style="6" customWidth="1"/>
    <col min="13" max="16384" width="8.85546875" style="6"/>
  </cols>
  <sheetData>
    <row r="1" spans="1:156" ht="9" customHeight="1" x14ac:dyDescent="0.2">
      <c r="B1" s="5"/>
      <c r="C1" s="5"/>
      <c r="D1" s="5"/>
      <c r="E1" s="37"/>
      <c r="F1" s="118"/>
      <c r="G1" s="9"/>
      <c r="H1" s="9"/>
      <c r="I1" s="9"/>
      <c r="J1" s="9"/>
      <c r="K1" s="9"/>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c r="EU1" s="15"/>
      <c r="EV1" s="15"/>
      <c r="EW1" s="15"/>
      <c r="EX1" s="15"/>
      <c r="EY1" s="15"/>
      <c r="EZ1" s="15"/>
    </row>
    <row r="2" spans="1:156" ht="15.75" x14ac:dyDescent="0.2">
      <c r="A2" s="152" t="s">
        <v>191</v>
      </c>
      <c r="B2" s="152"/>
      <c r="C2" s="152"/>
      <c r="D2" s="152"/>
      <c r="E2" s="152"/>
      <c r="F2" s="153"/>
      <c r="G2" s="152"/>
      <c r="H2" s="152"/>
      <c r="I2" s="152"/>
      <c r="J2" s="152"/>
      <c r="K2" s="152"/>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row>
    <row r="3" spans="1:156" ht="15.75" x14ac:dyDescent="0.2">
      <c r="A3" s="152" t="s">
        <v>897</v>
      </c>
      <c r="B3" s="152"/>
      <c r="C3" s="152"/>
      <c r="D3" s="152"/>
      <c r="E3" s="152"/>
      <c r="F3" s="153"/>
      <c r="G3" s="152"/>
      <c r="H3" s="152"/>
      <c r="I3" s="152"/>
      <c r="J3" s="152"/>
      <c r="K3" s="152"/>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row>
    <row r="4" spans="1:156" ht="15.75" x14ac:dyDescent="0.2">
      <c r="A4" s="152" t="s">
        <v>898</v>
      </c>
      <c r="B4" s="152"/>
      <c r="C4" s="152"/>
      <c r="D4" s="152"/>
      <c r="E4" s="152"/>
      <c r="F4" s="153"/>
      <c r="G4" s="152"/>
      <c r="H4" s="152"/>
      <c r="I4" s="152"/>
      <c r="J4" s="152"/>
      <c r="K4" s="15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row>
    <row r="5" spans="1:156" x14ac:dyDescent="0.2">
      <c r="B5" s="3"/>
      <c r="C5" s="2"/>
      <c r="D5" s="4"/>
      <c r="E5" s="38"/>
      <c r="F5" s="119"/>
      <c r="G5" s="10"/>
      <c r="H5" s="10"/>
      <c r="I5" s="10"/>
      <c r="J5" s="16"/>
      <c r="K5" s="17" t="s">
        <v>698</v>
      </c>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row>
    <row r="6" spans="1:156" ht="12" customHeight="1" x14ac:dyDescent="0.2">
      <c r="A6" s="155" t="s">
        <v>89</v>
      </c>
      <c r="B6" s="157" t="s">
        <v>85</v>
      </c>
      <c r="C6" s="158"/>
      <c r="D6" s="156" t="s">
        <v>88</v>
      </c>
      <c r="E6" s="157" t="s">
        <v>90</v>
      </c>
      <c r="F6" s="160" t="s">
        <v>899</v>
      </c>
      <c r="G6" s="162" t="s">
        <v>900</v>
      </c>
      <c r="H6" s="162" t="s">
        <v>901</v>
      </c>
      <c r="I6" s="154" t="s">
        <v>91</v>
      </c>
      <c r="J6" s="154"/>
      <c r="K6" s="154"/>
    </row>
    <row r="7" spans="1:156" ht="16.5" customHeight="1" x14ac:dyDescent="0.2">
      <c r="A7" s="155"/>
      <c r="B7" s="158"/>
      <c r="C7" s="158"/>
      <c r="D7" s="156"/>
      <c r="E7" s="159"/>
      <c r="F7" s="161"/>
      <c r="G7" s="163"/>
      <c r="H7" s="163"/>
      <c r="I7" s="154"/>
      <c r="J7" s="154"/>
      <c r="K7" s="154"/>
    </row>
    <row r="8" spans="1:156" ht="50.45" customHeight="1" x14ac:dyDescent="0.2">
      <c r="A8" s="155"/>
      <c r="B8" s="23" t="s">
        <v>86</v>
      </c>
      <c r="C8" s="29" t="s">
        <v>87</v>
      </c>
      <c r="D8" s="156"/>
      <c r="E8" s="159"/>
      <c r="F8" s="161"/>
      <c r="G8" s="163"/>
      <c r="H8" s="163"/>
      <c r="I8" s="24" t="s">
        <v>902</v>
      </c>
      <c r="J8" s="27" t="s">
        <v>903</v>
      </c>
      <c r="K8" s="27" t="s">
        <v>904</v>
      </c>
    </row>
    <row r="9" spans="1:156" ht="15" customHeight="1" x14ac:dyDescent="0.2">
      <c r="A9" s="28">
        <v>1</v>
      </c>
      <c r="B9" s="23" t="s">
        <v>27</v>
      </c>
      <c r="C9" s="25">
        <v>3</v>
      </c>
      <c r="D9" s="25">
        <v>4</v>
      </c>
      <c r="E9" s="23">
        <v>5</v>
      </c>
      <c r="F9" s="26">
        <v>6</v>
      </c>
      <c r="G9" s="146">
        <v>7</v>
      </c>
      <c r="H9" s="26">
        <v>8</v>
      </c>
      <c r="I9" s="26">
        <v>9</v>
      </c>
      <c r="J9" s="26">
        <v>10</v>
      </c>
      <c r="K9" s="26">
        <v>11</v>
      </c>
    </row>
    <row r="10" spans="1:156" s="7" customFormat="1" ht="20.25" customHeight="1" x14ac:dyDescent="0.2">
      <c r="A10" s="91"/>
      <c r="B10" s="133"/>
      <c r="C10" s="142" t="s">
        <v>38</v>
      </c>
      <c r="D10" s="143"/>
      <c r="E10" s="23" t="s">
        <v>256</v>
      </c>
      <c r="F10" s="116">
        <f t="shared" ref="F10:K10" si="0">SUM(F11,F29,F34,F55,F66,F73,F81,F100,F112,F135,F150,F459)</f>
        <v>11015906.439999998</v>
      </c>
      <c r="G10" s="147">
        <f t="shared" si="0"/>
        <v>7766396.5399999991</v>
      </c>
      <c r="H10" s="116">
        <f t="shared" si="0"/>
        <v>11568747.049999999</v>
      </c>
      <c r="I10" s="116">
        <f t="shared" si="0"/>
        <v>12436754.639999995</v>
      </c>
      <c r="J10" s="116">
        <f t="shared" si="0"/>
        <v>12295538.220000001</v>
      </c>
      <c r="K10" s="116">
        <f t="shared" si="0"/>
        <v>12530781.23</v>
      </c>
    </row>
    <row r="11" spans="1:156" s="7" customFormat="1" ht="24" customHeight="1" x14ac:dyDescent="0.2">
      <c r="A11" s="91"/>
      <c r="B11" s="126" t="s">
        <v>245</v>
      </c>
      <c r="C11" s="127" t="s">
        <v>0</v>
      </c>
      <c r="D11" s="128"/>
      <c r="E11" s="103">
        <f>E10+1</f>
        <v>2</v>
      </c>
      <c r="F11" s="109">
        <f t="shared" ref="F11:K11" si="1">SUM(F12:F28)</f>
        <v>7360000</v>
      </c>
      <c r="G11" s="148">
        <f t="shared" si="1"/>
        <v>4984149.8699999992</v>
      </c>
      <c r="H11" s="109">
        <f t="shared" si="1"/>
        <v>7549499.6000000006</v>
      </c>
      <c r="I11" s="109">
        <f t="shared" si="1"/>
        <v>8862345.0999999978</v>
      </c>
      <c r="J11" s="109">
        <f t="shared" si="1"/>
        <v>8643371.4300000016</v>
      </c>
      <c r="K11" s="109">
        <f t="shared" si="1"/>
        <v>8860003.9399999995</v>
      </c>
    </row>
    <row r="12" spans="1:156" ht="107.45" customHeight="1" x14ac:dyDescent="0.2">
      <c r="A12" s="122" t="s">
        <v>38</v>
      </c>
      <c r="B12" s="129" t="s">
        <v>437</v>
      </c>
      <c r="C12" s="41" t="s">
        <v>1002</v>
      </c>
      <c r="D12" s="25" t="s">
        <v>929</v>
      </c>
      <c r="E12" s="103">
        <f t="shared" ref="E12:E75" si="2">E11+1</f>
        <v>3</v>
      </c>
      <c r="F12" s="108">
        <v>6183438.6500000004</v>
      </c>
      <c r="G12" s="121">
        <v>4143507.05</v>
      </c>
      <c r="H12" s="108">
        <v>6366583.3300000001</v>
      </c>
      <c r="I12" s="108">
        <v>7473598.0599999996</v>
      </c>
      <c r="J12" s="108">
        <v>7289051.4800000004</v>
      </c>
      <c r="K12" s="108">
        <v>7471701.0800000001</v>
      </c>
    </row>
    <row r="13" spans="1:156" ht="102.6" customHeight="1" x14ac:dyDescent="0.2">
      <c r="A13" s="122" t="s">
        <v>38</v>
      </c>
      <c r="B13" s="129" t="s">
        <v>438</v>
      </c>
      <c r="C13" s="41" t="s">
        <v>1003</v>
      </c>
      <c r="D13" s="25" t="s">
        <v>929</v>
      </c>
      <c r="E13" s="103">
        <f t="shared" si="2"/>
        <v>4</v>
      </c>
      <c r="F13" s="108">
        <v>0</v>
      </c>
      <c r="G13" s="121">
        <v>702.38</v>
      </c>
      <c r="H13" s="108">
        <v>0</v>
      </c>
      <c r="I13" s="108">
        <v>0</v>
      </c>
      <c r="J13" s="108">
        <v>0</v>
      </c>
      <c r="K13" s="108">
        <v>0</v>
      </c>
    </row>
    <row r="14" spans="1:156" ht="79.900000000000006" customHeight="1" x14ac:dyDescent="0.2">
      <c r="A14" s="122" t="s">
        <v>38</v>
      </c>
      <c r="B14" s="129" t="s">
        <v>436</v>
      </c>
      <c r="C14" s="41" t="s">
        <v>1004</v>
      </c>
      <c r="D14" s="25" t="s">
        <v>929</v>
      </c>
      <c r="E14" s="103">
        <f t="shared" si="2"/>
        <v>5</v>
      </c>
      <c r="F14" s="108">
        <v>25423.61</v>
      </c>
      <c r="G14" s="121">
        <v>16671.419999999998</v>
      </c>
      <c r="H14" s="108">
        <v>25932.080000000002</v>
      </c>
      <c r="I14" s="108">
        <v>30441.13</v>
      </c>
      <c r="J14" s="108">
        <v>29689.439999999999</v>
      </c>
      <c r="K14" s="108">
        <v>30433.4</v>
      </c>
    </row>
    <row r="15" spans="1:156" ht="77.45" customHeight="1" x14ac:dyDescent="0.2">
      <c r="A15" s="122" t="s">
        <v>38</v>
      </c>
      <c r="B15" s="129" t="s">
        <v>443</v>
      </c>
      <c r="C15" s="41" t="s">
        <v>1005</v>
      </c>
      <c r="D15" s="25" t="s">
        <v>929</v>
      </c>
      <c r="E15" s="103">
        <f t="shared" si="2"/>
        <v>6</v>
      </c>
      <c r="F15" s="108">
        <v>0</v>
      </c>
      <c r="G15" s="149">
        <v>100.63</v>
      </c>
      <c r="H15" s="108">
        <v>0</v>
      </c>
      <c r="I15" s="108">
        <v>0</v>
      </c>
      <c r="J15" s="108">
        <v>0</v>
      </c>
      <c r="K15" s="108">
        <v>0</v>
      </c>
    </row>
    <row r="16" spans="1:156" ht="76.900000000000006" customHeight="1" x14ac:dyDescent="0.2">
      <c r="A16" s="122" t="s">
        <v>38</v>
      </c>
      <c r="B16" s="129" t="s">
        <v>439</v>
      </c>
      <c r="C16" s="130" t="s">
        <v>1006</v>
      </c>
      <c r="D16" s="25" t="s">
        <v>929</v>
      </c>
      <c r="E16" s="103">
        <f t="shared" si="2"/>
        <v>7</v>
      </c>
      <c r="F16" s="108">
        <v>55000.28</v>
      </c>
      <c r="G16" s="121">
        <v>42698.03</v>
      </c>
      <c r="H16" s="108">
        <v>56100.29</v>
      </c>
      <c r="I16" s="108">
        <v>65854.95</v>
      </c>
      <c r="J16" s="108">
        <v>64228.77</v>
      </c>
      <c r="K16" s="108">
        <v>65838.23</v>
      </c>
    </row>
    <row r="17" spans="1:11" ht="76.900000000000006" customHeight="1" x14ac:dyDescent="0.2">
      <c r="A17" s="122" t="s">
        <v>38</v>
      </c>
      <c r="B17" s="129" t="s">
        <v>444</v>
      </c>
      <c r="C17" s="130" t="s">
        <v>1007</v>
      </c>
      <c r="D17" s="25" t="s">
        <v>929</v>
      </c>
      <c r="E17" s="103">
        <f t="shared" si="2"/>
        <v>8</v>
      </c>
      <c r="F17" s="108">
        <v>0</v>
      </c>
      <c r="G17" s="121">
        <v>466.09</v>
      </c>
      <c r="H17" s="108">
        <v>0</v>
      </c>
      <c r="I17" s="108">
        <v>0</v>
      </c>
      <c r="J17" s="108">
        <v>0</v>
      </c>
      <c r="K17" s="108">
        <v>0</v>
      </c>
    </row>
    <row r="18" spans="1:11" ht="78" customHeight="1" x14ac:dyDescent="0.2">
      <c r="A18" s="122" t="s">
        <v>38</v>
      </c>
      <c r="B18" s="129" t="s">
        <v>440</v>
      </c>
      <c r="C18" s="41" t="s">
        <v>1008</v>
      </c>
      <c r="D18" s="25" t="s">
        <v>929</v>
      </c>
      <c r="E18" s="103">
        <f t="shared" si="2"/>
        <v>9</v>
      </c>
      <c r="F18" s="108">
        <v>433999.17</v>
      </c>
      <c r="G18" s="121">
        <v>292325.18</v>
      </c>
      <c r="H18" s="108">
        <v>442679.15</v>
      </c>
      <c r="I18" s="108">
        <v>519651.73</v>
      </c>
      <c r="J18" s="108">
        <v>506819.9</v>
      </c>
      <c r="K18" s="108">
        <v>519519.83</v>
      </c>
    </row>
    <row r="19" spans="1:11" ht="75.599999999999994" customHeight="1" x14ac:dyDescent="0.2">
      <c r="A19" s="122" t="s">
        <v>38</v>
      </c>
      <c r="B19" s="129" t="s">
        <v>441</v>
      </c>
      <c r="C19" s="43" t="s">
        <v>1018</v>
      </c>
      <c r="D19" s="25" t="s">
        <v>929</v>
      </c>
      <c r="E19" s="103">
        <f t="shared" si="2"/>
        <v>10</v>
      </c>
      <c r="F19" s="108">
        <v>0</v>
      </c>
      <c r="G19" s="121">
        <v>0</v>
      </c>
      <c r="H19" s="108">
        <v>0</v>
      </c>
      <c r="I19" s="108">
        <v>0</v>
      </c>
      <c r="J19" s="108">
        <v>0</v>
      </c>
      <c r="K19" s="108">
        <v>0</v>
      </c>
    </row>
    <row r="20" spans="1:11" ht="77.45" customHeight="1" x14ac:dyDescent="0.2">
      <c r="A20" s="122" t="s">
        <v>38</v>
      </c>
      <c r="B20" s="129" t="s">
        <v>445</v>
      </c>
      <c r="C20" s="43" t="s">
        <v>1009</v>
      </c>
      <c r="D20" s="25" t="s">
        <v>929</v>
      </c>
      <c r="E20" s="103">
        <f t="shared" si="2"/>
        <v>11</v>
      </c>
      <c r="F20" s="108">
        <v>0</v>
      </c>
      <c r="G20" s="121">
        <v>0</v>
      </c>
      <c r="H20" s="108">
        <v>0</v>
      </c>
      <c r="I20" s="108">
        <v>0</v>
      </c>
      <c r="J20" s="108">
        <v>0</v>
      </c>
      <c r="K20" s="108">
        <v>0</v>
      </c>
    </row>
    <row r="21" spans="1:11" ht="196.15" customHeight="1" x14ac:dyDescent="0.2">
      <c r="A21" s="122" t="s">
        <v>38</v>
      </c>
      <c r="B21" s="129" t="s">
        <v>442</v>
      </c>
      <c r="C21" s="43" t="s">
        <v>1010</v>
      </c>
      <c r="D21" s="25" t="s">
        <v>929</v>
      </c>
      <c r="E21" s="103">
        <f t="shared" si="2"/>
        <v>12</v>
      </c>
      <c r="F21" s="108">
        <v>248287.56</v>
      </c>
      <c r="G21" s="121">
        <v>186954.78</v>
      </c>
      <c r="H21" s="108">
        <v>248287.56</v>
      </c>
      <c r="I21" s="108">
        <v>291525.02</v>
      </c>
      <c r="J21" s="108">
        <v>284266.19</v>
      </c>
      <c r="K21" s="108">
        <v>291409.81</v>
      </c>
    </row>
    <row r="22" spans="1:11" ht="199.15" customHeight="1" x14ac:dyDescent="0.2">
      <c r="A22" s="122" t="s">
        <v>38</v>
      </c>
      <c r="B22" s="129" t="s">
        <v>446</v>
      </c>
      <c r="C22" s="43" t="s">
        <v>1011</v>
      </c>
      <c r="D22" s="25" t="s">
        <v>929</v>
      </c>
      <c r="E22" s="103">
        <f t="shared" si="2"/>
        <v>13</v>
      </c>
      <c r="F22" s="108">
        <v>0</v>
      </c>
      <c r="G22" s="121">
        <v>0</v>
      </c>
      <c r="H22" s="108">
        <v>0</v>
      </c>
      <c r="I22" s="108">
        <v>0</v>
      </c>
      <c r="J22" s="108">
        <v>0</v>
      </c>
      <c r="K22" s="108">
        <v>0</v>
      </c>
    </row>
    <row r="23" spans="1:11" ht="79.150000000000006" customHeight="1" x14ac:dyDescent="0.2">
      <c r="A23" s="122" t="s">
        <v>38</v>
      </c>
      <c r="B23" s="129" t="s">
        <v>447</v>
      </c>
      <c r="C23" s="33" t="s">
        <v>1012</v>
      </c>
      <c r="D23" s="131" t="s">
        <v>929</v>
      </c>
      <c r="E23" s="103">
        <f t="shared" si="2"/>
        <v>14</v>
      </c>
      <c r="F23" s="108">
        <v>0</v>
      </c>
      <c r="G23" s="121">
        <v>0</v>
      </c>
      <c r="H23" s="108">
        <v>0</v>
      </c>
      <c r="I23" s="108">
        <v>0</v>
      </c>
      <c r="J23" s="108">
        <v>0</v>
      </c>
      <c r="K23" s="108">
        <v>0</v>
      </c>
    </row>
    <row r="24" spans="1:11" ht="76.900000000000006" customHeight="1" x14ac:dyDescent="0.2">
      <c r="A24" s="122" t="s">
        <v>38</v>
      </c>
      <c r="B24" s="129" t="s">
        <v>448</v>
      </c>
      <c r="C24" s="33" t="s">
        <v>1013</v>
      </c>
      <c r="D24" s="25" t="s">
        <v>929</v>
      </c>
      <c r="E24" s="103">
        <f t="shared" si="2"/>
        <v>15</v>
      </c>
      <c r="F24" s="108">
        <v>0</v>
      </c>
      <c r="G24" s="121">
        <v>0</v>
      </c>
      <c r="H24" s="108">
        <v>0</v>
      </c>
      <c r="I24" s="108">
        <v>0</v>
      </c>
      <c r="J24" s="108">
        <v>0</v>
      </c>
      <c r="K24" s="108">
        <v>0</v>
      </c>
    </row>
    <row r="25" spans="1:11" ht="70.900000000000006" customHeight="1" x14ac:dyDescent="0.2">
      <c r="A25" s="122" t="s">
        <v>38</v>
      </c>
      <c r="B25" s="129" t="s">
        <v>875</v>
      </c>
      <c r="C25" s="132" t="s">
        <v>1014</v>
      </c>
      <c r="D25" s="25" t="s">
        <v>929</v>
      </c>
      <c r="E25" s="103">
        <f t="shared" si="2"/>
        <v>16</v>
      </c>
      <c r="F25" s="108">
        <v>94828.38</v>
      </c>
      <c r="G25" s="121">
        <v>71043.67</v>
      </c>
      <c r="H25" s="108">
        <v>96724.95</v>
      </c>
      <c r="I25" s="108">
        <v>113541.84</v>
      </c>
      <c r="J25" s="108">
        <v>110739.64</v>
      </c>
      <c r="K25" s="108">
        <v>113514.55</v>
      </c>
    </row>
    <row r="26" spans="1:11" ht="66.599999999999994" customHeight="1" x14ac:dyDescent="0.2">
      <c r="A26" s="122" t="s">
        <v>38</v>
      </c>
      <c r="B26" s="129" t="s">
        <v>876</v>
      </c>
      <c r="C26" s="132" t="s">
        <v>1015</v>
      </c>
      <c r="D26" s="25" t="s">
        <v>929</v>
      </c>
      <c r="E26" s="103">
        <f t="shared" si="2"/>
        <v>17</v>
      </c>
      <c r="F26" s="108">
        <v>0</v>
      </c>
      <c r="G26" s="121">
        <v>0</v>
      </c>
      <c r="H26" s="108">
        <v>0</v>
      </c>
      <c r="I26" s="108">
        <v>0</v>
      </c>
      <c r="J26" s="108">
        <v>0</v>
      </c>
      <c r="K26" s="108">
        <v>0</v>
      </c>
    </row>
    <row r="27" spans="1:11" ht="63.6" customHeight="1" x14ac:dyDescent="0.2">
      <c r="A27" s="122" t="s">
        <v>38</v>
      </c>
      <c r="B27" s="129" t="s">
        <v>877</v>
      </c>
      <c r="C27" s="132" t="s">
        <v>1016</v>
      </c>
      <c r="D27" s="25" t="s">
        <v>929</v>
      </c>
      <c r="E27" s="103">
        <f t="shared" si="2"/>
        <v>18</v>
      </c>
      <c r="F27" s="108">
        <v>319022.34999999998</v>
      </c>
      <c r="G27" s="121">
        <v>229680.64000000001</v>
      </c>
      <c r="H27" s="108">
        <v>313192.24</v>
      </c>
      <c r="I27" s="108">
        <v>367732.37</v>
      </c>
      <c r="J27" s="108">
        <v>358576.01</v>
      </c>
      <c r="K27" s="108">
        <v>367587.04</v>
      </c>
    </row>
    <row r="28" spans="1:11" ht="63" customHeight="1" x14ac:dyDescent="0.2">
      <c r="A28" s="122" t="s">
        <v>38</v>
      </c>
      <c r="B28" s="129" t="s">
        <v>878</v>
      </c>
      <c r="C28" s="132" t="s">
        <v>1017</v>
      </c>
      <c r="D28" s="25" t="s">
        <v>929</v>
      </c>
      <c r="E28" s="103">
        <f t="shared" si="2"/>
        <v>19</v>
      </c>
      <c r="F28" s="108">
        <v>0</v>
      </c>
      <c r="G28" s="121">
        <v>0</v>
      </c>
      <c r="H28" s="108">
        <v>0</v>
      </c>
      <c r="I28" s="108">
        <v>0</v>
      </c>
      <c r="J28" s="108">
        <v>0</v>
      </c>
      <c r="K28" s="108">
        <v>0</v>
      </c>
    </row>
    <row r="29" spans="1:11" s="7" customFormat="1" ht="36" customHeight="1" x14ac:dyDescent="0.2">
      <c r="A29" s="122" t="s">
        <v>38</v>
      </c>
      <c r="B29" s="133" t="s">
        <v>246</v>
      </c>
      <c r="C29" s="134" t="s">
        <v>1</v>
      </c>
      <c r="D29" s="135"/>
      <c r="E29" s="103">
        <f t="shared" si="2"/>
        <v>20</v>
      </c>
      <c r="F29" s="109">
        <f t="shared" ref="F29:K29" si="3">SUM(F30:F33)</f>
        <v>52152.299999999996</v>
      </c>
      <c r="G29" s="148">
        <f t="shared" si="3"/>
        <v>35034.04</v>
      </c>
      <c r="H29" s="109">
        <f t="shared" si="3"/>
        <v>52152.27</v>
      </c>
      <c r="I29" s="109">
        <f t="shared" si="3"/>
        <v>55676.76</v>
      </c>
      <c r="J29" s="109">
        <f t="shared" si="3"/>
        <v>57398.65</v>
      </c>
      <c r="K29" s="109">
        <f t="shared" si="3"/>
        <v>78353.81</v>
      </c>
    </row>
    <row r="30" spans="1:11" s="57" customFormat="1" ht="48" customHeight="1" x14ac:dyDescent="0.2">
      <c r="A30" s="48" t="s">
        <v>38</v>
      </c>
      <c r="B30" s="100" t="s">
        <v>703</v>
      </c>
      <c r="C30" s="61" t="s">
        <v>390</v>
      </c>
      <c r="D30" s="56" t="s">
        <v>929</v>
      </c>
      <c r="E30" s="103">
        <f t="shared" si="2"/>
        <v>21</v>
      </c>
      <c r="F30" s="34">
        <v>26956.38</v>
      </c>
      <c r="G30" s="35">
        <v>18005.97</v>
      </c>
      <c r="H30" s="62">
        <v>26956.38</v>
      </c>
      <c r="I30" s="62">
        <v>29119.89</v>
      </c>
      <c r="J30" s="62">
        <v>30049.99</v>
      </c>
      <c r="K30" s="62">
        <v>40958.79</v>
      </c>
    </row>
    <row r="31" spans="1:11" s="57" customFormat="1" ht="51" customHeight="1" x14ac:dyDescent="0.2">
      <c r="A31" s="48" t="s">
        <v>38</v>
      </c>
      <c r="B31" s="100" t="s">
        <v>704</v>
      </c>
      <c r="C31" s="61" t="s">
        <v>391</v>
      </c>
      <c r="D31" s="56" t="s">
        <v>929</v>
      </c>
      <c r="E31" s="103">
        <f t="shared" si="2"/>
        <v>22</v>
      </c>
      <c r="F31" s="34">
        <v>125.39</v>
      </c>
      <c r="G31" s="35">
        <v>106.32</v>
      </c>
      <c r="H31" s="62">
        <v>125.39</v>
      </c>
      <c r="I31" s="62">
        <v>131.22</v>
      </c>
      <c r="J31" s="62">
        <v>139.34</v>
      </c>
      <c r="K31" s="62">
        <v>189.8</v>
      </c>
    </row>
    <row r="32" spans="1:11" s="57" customFormat="1" ht="48" customHeight="1" x14ac:dyDescent="0.2">
      <c r="A32" s="48" t="s">
        <v>38</v>
      </c>
      <c r="B32" s="100" t="s">
        <v>705</v>
      </c>
      <c r="C32" s="61" t="s">
        <v>392</v>
      </c>
      <c r="D32" s="56" t="s">
        <v>929</v>
      </c>
      <c r="E32" s="103">
        <f t="shared" si="2"/>
        <v>23</v>
      </c>
      <c r="F32" s="34">
        <v>28709.29</v>
      </c>
      <c r="G32" s="35">
        <v>18969.63</v>
      </c>
      <c r="H32" s="62">
        <v>28709.29</v>
      </c>
      <c r="I32" s="62">
        <v>29408.28</v>
      </c>
      <c r="J32" s="62">
        <v>30198.39</v>
      </c>
      <c r="K32" s="62">
        <v>41127.599999999999</v>
      </c>
    </row>
    <row r="33" spans="1:11" s="57" customFormat="1" ht="48" customHeight="1" x14ac:dyDescent="0.2">
      <c r="A33" s="48" t="s">
        <v>38</v>
      </c>
      <c r="B33" s="100" t="s">
        <v>706</v>
      </c>
      <c r="C33" s="61" t="s">
        <v>393</v>
      </c>
      <c r="D33" s="56" t="s">
        <v>929</v>
      </c>
      <c r="E33" s="103">
        <f t="shared" si="2"/>
        <v>24</v>
      </c>
      <c r="F33" s="34">
        <v>-3638.76</v>
      </c>
      <c r="G33" s="35">
        <v>-2047.88</v>
      </c>
      <c r="H33" s="62">
        <v>-3638.79</v>
      </c>
      <c r="I33" s="62">
        <v>-2982.63</v>
      </c>
      <c r="J33" s="62">
        <v>-2989.07</v>
      </c>
      <c r="K33" s="62">
        <v>-3922.38</v>
      </c>
    </row>
    <row r="34" spans="1:11" s="7" customFormat="1" ht="36" customHeight="1" x14ac:dyDescent="0.2">
      <c r="A34" s="122" t="s">
        <v>38</v>
      </c>
      <c r="B34" s="133" t="s">
        <v>248</v>
      </c>
      <c r="C34" s="86" t="s">
        <v>2</v>
      </c>
      <c r="D34" s="128"/>
      <c r="E34" s="103">
        <f t="shared" si="2"/>
        <v>25</v>
      </c>
      <c r="F34" s="109">
        <f>SUM(F35:F53)</f>
        <v>1897823</v>
      </c>
      <c r="G34" s="148">
        <f>SUM(G35:G54)</f>
        <v>1667964.21</v>
      </c>
      <c r="H34" s="109">
        <f>SUM(H35:H53)</f>
        <v>2047343</v>
      </c>
      <c r="I34" s="109">
        <f>SUM(I35:I54)</f>
        <v>2080365</v>
      </c>
      <c r="J34" s="109">
        <f>SUM(J35:J54)</f>
        <v>2089388</v>
      </c>
      <c r="K34" s="109">
        <f>SUM(K35:K54)</f>
        <v>2091459</v>
      </c>
    </row>
    <row r="35" spans="1:11" ht="36" customHeight="1" x14ac:dyDescent="0.2">
      <c r="A35" s="122" t="s">
        <v>38</v>
      </c>
      <c r="B35" s="129" t="s">
        <v>450</v>
      </c>
      <c r="C35" s="41" t="s">
        <v>880</v>
      </c>
      <c r="D35" s="25" t="s">
        <v>929</v>
      </c>
      <c r="E35" s="103">
        <f t="shared" si="2"/>
        <v>26</v>
      </c>
      <c r="F35" s="110">
        <v>1191500</v>
      </c>
      <c r="G35" s="150">
        <v>1060505.3</v>
      </c>
      <c r="H35" s="120">
        <v>1312800</v>
      </c>
      <c r="I35" s="120">
        <v>1344421</v>
      </c>
      <c r="J35" s="120">
        <v>1352095</v>
      </c>
      <c r="K35" s="120">
        <v>1353465</v>
      </c>
    </row>
    <row r="36" spans="1:11" ht="36" customHeight="1" x14ac:dyDescent="0.2">
      <c r="A36" s="122" t="s">
        <v>38</v>
      </c>
      <c r="B36" s="129" t="s">
        <v>451</v>
      </c>
      <c r="C36" s="41" t="s">
        <v>881</v>
      </c>
      <c r="D36" s="25" t="s">
        <v>929</v>
      </c>
      <c r="E36" s="103">
        <f t="shared" si="2"/>
        <v>27</v>
      </c>
      <c r="F36" s="110">
        <v>0</v>
      </c>
      <c r="G36" s="150">
        <v>152.86000000000001</v>
      </c>
      <c r="H36" s="120">
        <v>0</v>
      </c>
      <c r="I36" s="120">
        <v>0</v>
      </c>
      <c r="J36" s="120">
        <v>0</v>
      </c>
      <c r="K36" s="120">
        <v>0</v>
      </c>
    </row>
    <row r="37" spans="1:11" ht="36" customHeight="1" x14ac:dyDescent="0.2">
      <c r="A37" s="122" t="s">
        <v>38</v>
      </c>
      <c r="B37" s="129" t="s">
        <v>454</v>
      </c>
      <c r="C37" s="41" t="s">
        <v>452</v>
      </c>
      <c r="D37" s="25" t="s">
        <v>929</v>
      </c>
      <c r="E37" s="103">
        <f t="shared" si="2"/>
        <v>28</v>
      </c>
      <c r="F37" s="34">
        <v>0</v>
      </c>
      <c r="G37" s="35">
        <v>0</v>
      </c>
      <c r="H37" s="34">
        <v>0</v>
      </c>
      <c r="I37" s="34">
        <v>0</v>
      </c>
      <c r="J37" s="34">
        <v>0</v>
      </c>
      <c r="K37" s="34">
        <v>0</v>
      </c>
    </row>
    <row r="38" spans="1:11" ht="36" customHeight="1" x14ac:dyDescent="0.2">
      <c r="A38" s="122" t="s">
        <v>38</v>
      </c>
      <c r="B38" s="129" t="s">
        <v>455</v>
      </c>
      <c r="C38" s="41" t="s">
        <v>453</v>
      </c>
      <c r="D38" s="25" t="s">
        <v>929</v>
      </c>
      <c r="E38" s="103">
        <f t="shared" si="2"/>
        <v>29</v>
      </c>
      <c r="F38" s="34">
        <v>0</v>
      </c>
      <c r="G38" s="35">
        <v>0</v>
      </c>
      <c r="H38" s="34">
        <v>0</v>
      </c>
      <c r="I38" s="34">
        <v>0</v>
      </c>
      <c r="J38" s="34">
        <v>0</v>
      </c>
      <c r="K38" s="34">
        <v>0</v>
      </c>
    </row>
    <row r="39" spans="1:11" ht="36" customHeight="1" x14ac:dyDescent="0.2">
      <c r="A39" s="122" t="s">
        <v>38</v>
      </c>
      <c r="B39" s="129" t="s">
        <v>456</v>
      </c>
      <c r="C39" s="41" t="s">
        <v>882</v>
      </c>
      <c r="D39" s="25" t="s">
        <v>929</v>
      </c>
      <c r="E39" s="103">
        <f t="shared" si="2"/>
        <v>30</v>
      </c>
      <c r="F39" s="110">
        <v>630700</v>
      </c>
      <c r="G39" s="150">
        <v>540483.5</v>
      </c>
      <c r="H39" s="120">
        <v>659080</v>
      </c>
      <c r="I39" s="120">
        <v>660001</v>
      </c>
      <c r="J39" s="120">
        <v>660658</v>
      </c>
      <c r="K39" s="120">
        <v>661316</v>
      </c>
    </row>
    <row r="40" spans="1:11" ht="48" customHeight="1" x14ac:dyDescent="0.2">
      <c r="A40" s="122" t="s">
        <v>38</v>
      </c>
      <c r="B40" s="129" t="s">
        <v>457</v>
      </c>
      <c r="C40" s="41" t="s">
        <v>883</v>
      </c>
      <c r="D40" s="25" t="s">
        <v>929</v>
      </c>
      <c r="E40" s="103">
        <f t="shared" si="2"/>
        <v>31</v>
      </c>
      <c r="F40" s="110">
        <v>0</v>
      </c>
      <c r="G40" s="150">
        <v>54.39</v>
      </c>
      <c r="H40" s="120">
        <v>0</v>
      </c>
      <c r="I40" s="120">
        <v>0</v>
      </c>
      <c r="J40" s="120">
        <v>0</v>
      </c>
      <c r="K40" s="120">
        <v>0</v>
      </c>
    </row>
    <row r="41" spans="1:11" ht="36" customHeight="1" x14ac:dyDescent="0.2">
      <c r="A41" s="122" t="s">
        <v>38</v>
      </c>
      <c r="B41" s="129" t="s">
        <v>460</v>
      </c>
      <c r="C41" s="41" t="s">
        <v>458</v>
      </c>
      <c r="D41" s="25" t="s">
        <v>929</v>
      </c>
      <c r="E41" s="103">
        <f t="shared" si="2"/>
        <v>32</v>
      </c>
      <c r="F41" s="110">
        <v>0</v>
      </c>
      <c r="G41" s="150">
        <v>0</v>
      </c>
      <c r="H41" s="120">
        <v>0</v>
      </c>
      <c r="I41" s="120">
        <v>0</v>
      </c>
      <c r="J41" s="120">
        <v>0</v>
      </c>
      <c r="K41" s="120">
        <v>0</v>
      </c>
    </row>
    <row r="42" spans="1:11" ht="36" customHeight="1" x14ac:dyDescent="0.2">
      <c r="A42" s="122" t="s">
        <v>38</v>
      </c>
      <c r="B42" s="129" t="s">
        <v>461</v>
      </c>
      <c r="C42" s="41" t="s">
        <v>459</v>
      </c>
      <c r="D42" s="25" t="s">
        <v>929</v>
      </c>
      <c r="E42" s="103">
        <f t="shared" si="2"/>
        <v>33</v>
      </c>
      <c r="F42" s="110">
        <v>0</v>
      </c>
      <c r="G42" s="150">
        <v>0</v>
      </c>
      <c r="H42" s="110">
        <v>0</v>
      </c>
      <c r="I42" s="110">
        <v>0</v>
      </c>
      <c r="J42" s="110">
        <v>0</v>
      </c>
      <c r="K42" s="110">
        <v>0</v>
      </c>
    </row>
    <row r="43" spans="1:11" ht="36" customHeight="1" x14ac:dyDescent="0.2">
      <c r="A43" s="122" t="s">
        <v>38</v>
      </c>
      <c r="B43" s="136" t="s">
        <v>469</v>
      </c>
      <c r="C43" s="45" t="s">
        <v>467</v>
      </c>
      <c r="D43" s="25" t="s">
        <v>929</v>
      </c>
      <c r="E43" s="103">
        <f t="shared" si="2"/>
        <v>34</v>
      </c>
      <c r="F43" s="110">
        <v>0</v>
      </c>
      <c r="G43" s="150">
        <v>0</v>
      </c>
      <c r="H43" s="120">
        <v>0</v>
      </c>
      <c r="I43" s="120">
        <v>0</v>
      </c>
      <c r="J43" s="120">
        <v>0</v>
      </c>
      <c r="K43" s="120">
        <v>0</v>
      </c>
    </row>
    <row r="44" spans="1:11" ht="36" customHeight="1" x14ac:dyDescent="0.2">
      <c r="A44" s="122" t="s">
        <v>38</v>
      </c>
      <c r="B44" s="136" t="s">
        <v>470</v>
      </c>
      <c r="C44" s="45" t="s">
        <v>468</v>
      </c>
      <c r="D44" s="25" t="s">
        <v>929</v>
      </c>
      <c r="E44" s="103">
        <f t="shared" si="2"/>
        <v>35</v>
      </c>
      <c r="F44" s="110">
        <v>0</v>
      </c>
      <c r="G44" s="150">
        <v>0</v>
      </c>
      <c r="H44" s="120">
        <v>0</v>
      </c>
      <c r="I44" s="120">
        <v>0</v>
      </c>
      <c r="J44" s="120">
        <v>0</v>
      </c>
      <c r="K44" s="120">
        <v>0</v>
      </c>
    </row>
    <row r="45" spans="1:11" ht="36" customHeight="1" x14ac:dyDescent="0.2">
      <c r="A45" s="122" t="s">
        <v>38</v>
      </c>
      <c r="B45" s="129" t="s">
        <v>473</v>
      </c>
      <c r="C45" s="41" t="s">
        <v>471</v>
      </c>
      <c r="D45" s="25" t="s">
        <v>929</v>
      </c>
      <c r="E45" s="103">
        <f t="shared" si="2"/>
        <v>36</v>
      </c>
      <c r="F45" s="111">
        <v>0</v>
      </c>
      <c r="G45" s="121">
        <v>4335.47</v>
      </c>
      <c r="H45" s="34">
        <v>0</v>
      </c>
      <c r="I45" s="34">
        <v>0</v>
      </c>
      <c r="J45" s="34">
        <v>0</v>
      </c>
      <c r="K45" s="34">
        <v>0</v>
      </c>
    </row>
    <row r="46" spans="1:11" ht="36" customHeight="1" x14ac:dyDescent="0.2">
      <c r="A46" s="122" t="s">
        <v>38</v>
      </c>
      <c r="B46" s="129" t="s">
        <v>474</v>
      </c>
      <c r="C46" s="41" t="s">
        <v>472</v>
      </c>
      <c r="D46" s="25" t="s">
        <v>929</v>
      </c>
      <c r="E46" s="103">
        <f t="shared" si="2"/>
        <v>37</v>
      </c>
      <c r="F46" s="111">
        <v>0</v>
      </c>
      <c r="G46" s="121">
        <v>92.23</v>
      </c>
      <c r="H46" s="34">
        <v>0</v>
      </c>
      <c r="I46" s="34">
        <v>0</v>
      </c>
      <c r="J46" s="34">
        <v>0</v>
      </c>
      <c r="K46" s="34">
        <v>0</v>
      </c>
    </row>
    <row r="47" spans="1:11" ht="36" customHeight="1" x14ac:dyDescent="0.2">
      <c r="A47" s="122" t="s">
        <v>38</v>
      </c>
      <c r="B47" s="129" t="s">
        <v>477</v>
      </c>
      <c r="C47" s="41" t="s">
        <v>475</v>
      </c>
      <c r="D47" s="25" t="s">
        <v>929</v>
      </c>
      <c r="E47" s="103">
        <f t="shared" si="2"/>
        <v>38</v>
      </c>
      <c r="F47" s="111">
        <v>0</v>
      </c>
      <c r="G47" s="121">
        <v>0</v>
      </c>
      <c r="H47" s="34">
        <v>0</v>
      </c>
      <c r="I47" s="34">
        <v>0</v>
      </c>
      <c r="J47" s="34">
        <v>0</v>
      </c>
      <c r="K47" s="34">
        <v>0</v>
      </c>
    </row>
    <row r="48" spans="1:11" ht="36" customHeight="1" x14ac:dyDescent="0.2">
      <c r="A48" s="122" t="s">
        <v>38</v>
      </c>
      <c r="B48" s="129" t="s">
        <v>478</v>
      </c>
      <c r="C48" s="41" t="s">
        <v>476</v>
      </c>
      <c r="D48" s="25" t="s">
        <v>929</v>
      </c>
      <c r="E48" s="103">
        <f t="shared" si="2"/>
        <v>39</v>
      </c>
      <c r="F48" s="111">
        <v>0</v>
      </c>
      <c r="G48" s="121">
        <v>0</v>
      </c>
      <c r="H48" s="34">
        <v>0</v>
      </c>
      <c r="I48" s="34">
        <v>0</v>
      </c>
      <c r="J48" s="34">
        <v>0</v>
      </c>
      <c r="K48" s="34">
        <v>0</v>
      </c>
    </row>
    <row r="49" spans="1:11" ht="36" customHeight="1" x14ac:dyDescent="0.2">
      <c r="A49" s="122" t="s">
        <v>38</v>
      </c>
      <c r="B49" s="129" t="s">
        <v>933</v>
      </c>
      <c r="C49" s="41" t="s">
        <v>479</v>
      </c>
      <c r="D49" s="25" t="s">
        <v>929</v>
      </c>
      <c r="E49" s="103">
        <f t="shared" si="2"/>
        <v>40</v>
      </c>
      <c r="F49" s="111">
        <v>1542</v>
      </c>
      <c r="G49" s="121">
        <v>1385.68</v>
      </c>
      <c r="H49" s="34">
        <v>1382</v>
      </c>
      <c r="I49" s="34">
        <v>1390</v>
      </c>
      <c r="J49" s="34">
        <v>1390</v>
      </c>
      <c r="K49" s="34">
        <v>1390</v>
      </c>
    </row>
    <row r="50" spans="1:11" ht="36" customHeight="1" x14ac:dyDescent="0.2">
      <c r="A50" s="122" t="s">
        <v>38</v>
      </c>
      <c r="B50" s="129" t="s">
        <v>481</v>
      </c>
      <c r="C50" s="41" t="s">
        <v>480</v>
      </c>
      <c r="D50" s="25" t="s">
        <v>929</v>
      </c>
      <c r="E50" s="103">
        <f t="shared" si="2"/>
        <v>41</v>
      </c>
      <c r="F50" s="111">
        <v>0</v>
      </c>
      <c r="G50" s="121">
        <v>0</v>
      </c>
      <c r="H50" s="111">
        <v>0</v>
      </c>
      <c r="I50" s="111">
        <v>0</v>
      </c>
      <c r="J50" s="111">
        <v>0</v>
      </c>
      <c r="K50" s="111">
        <v>0</v>
      </c>
    </row>
    <row r="51" spans="1:11" ht="36" customHeight="1" x14ac:dyDescent="0.2">
      <c r="A51" s="122" t="s">
        <v>38</v>
      </c>
      <c r="B51" s="129" t="s">
        <v>485</v>
      </c>
      <c r="C51" s="41" t="s">
        <v>483</v>
      </c>
      <c r="D51" s="25" t="s">
        <v>929</v>
      </c>
      <c r="E51" s="103">
        <f t="shared" si="2"/>
        <v>42</v>
      </c>
      <c r="F51" s="34">
        <v>0</v>
      </c>
      <c r="G51" s="35">
        <v>0</v>
      </c>
      <c r="H51" s="34">
        <v>0</v>
      </c>
      <c r="I51" s="34">
        <v>0</v>
      </c>
      <c r="J51" s="34">
        <v>0</v>
      </c>
      <c r="K51" s="34">
        <v>0</v>
      </c>
    </row>
    <row r="52" spans="1:11" ht="36" customHeight="1" x14ac:dyDescent="0.2">
      <c r="A52" s="122" t="s">
        <v>38</v>
      </c>
      <c r="B52" s="129" t="s">
        <v>486</v>
      </c>
      <c r="C52" s="41" t="s">
        <v>484</v>
      </c>
      <c r="D52" s="25" t="s">
        <v>929</v>
      </c>
      <c r="E52" s="103">
        <f t="shared" si="2"/>
        <v>43</v>
      </c>
      <c r="F52" s="34">
        <v>0</v>
      </c>
      <c r="G52" s="35">
        <v>0</v>
      </c>
      <c r="H52" s="34">
        <v>0</v>
      </c>
      <c r="I52" s="34">
        <v>0</v>
      </c>
      <c r="J52" s="34">
        <v>0</v>
      </c>
      <c r="K52" s="34">
        <v>0</v>
      </c>
    </row>
    <row r="53" spans="1:11" ht="36" customHeight="1" x14ac:dyDescent="0.2">
      <c r="A53" s="122" t="s">
        <v>38</v>
      </c>
      <c r="B53" s="136" t="s">
        <v>489</v>
      </c>
      <c r="C53" s="41" t="s">
        <v>487</v>
      </c>
      <c r="D53" s="25" t="s">
        <v>929</v>
      </c>
      <c r="E53" s="103">
        <f t="shared" si="2"/>
        <v>44</v>
      </c>
      <c r="F53" s="111">
        <v>74081</v>
      </c>
      <c r="G53" s="121">
        <v>60954.78</v>
      </c>
      <c r="H53" s="34">
        <v>74081</v>
      </c>
      <c r="I53" s="34">
        <v>74553</v>
      </c>
      <c r="J53" s="34">
        <v>75245</v>
      </c>
      <c r="K53" s="34">
        <v>75288</v>
      </c>
    </row>
    <row r="54" spans="1:11" ht="36" customHeight="1" x14ac:dyDescent="0.2">
      <c r="A54" s="122" t="s">
        <v>38</v>
      </c>
      <c r="B54" s="136" t="s">
        <v>490</v>
      </c>
      <c r="C54" s="41" t="s">
        <v>488</v>
      </c>
      <c r="D54" s="25" t="s">
        <v>929</v>
      </c>
      <c r="E54" s="103">
        <f t="shared" si="2"/>
        <v>45</v>
      </c>
      <c r="F54" s="111">
        <v>0</v>
      </c>
      <c r="G54" s="121">
        <v>0</v>
      </c>
      <c r="H54" s="34">
        <v>0</v>
      </c>
      <c r="I54" s="34">
        <v>0</v>
      </c>
      <c r="J54" s="34">
        <v>0</v>
      </c>
      <c r="K54" s="34">
        <v>0</v>
      </c>
    </row>
    <row r="55" spans="1:11" s="7" customFormat="1" ht="36" customHeight="1" x14ac:dyDescent="0.2">
      <c r="A55" s="122" t="s">
        <v>38</v>
      </c>
      <c r="B55" s="133" t="s">
        <v>249</v>
      </c>
      <c r="C55" s="86" t="s">
        <v>3</v>
      </c>
      <c r="D55" s="128"/>
      <c r="E55" s="103">
        <f t="shared" si="2"/>
        <v>46</v>
      </c>
      <c r="F55" s="109">
        <f t="shared" ref="F55:K55" si="4">SUM(F56:F65)</f>
        <v>612185.69999999995</v>
      </c>
      <c r="G55" s="148">
        <f t="shared" si="4"/>
        <v>263564.20999999996</v>
      </c>
      <c r="H55" s="109">
        <f t="shared" si="4"/>
        <v>625438</v>
      </c>
      <c r="I55" s="109">
        <f t="shared" si="4"/>
        <v>689756</v>
      </c>
      <c r="J55" s="109">
        <f t="shared" si="4"/>
        <v>763089</v>
      </c>
      <c r="K55" s="109">
        <f t="shared" si="4"/>
        <v>764692</v>
      </c>
    </row>
    <row r="56" spans="1:11" ht="36" customHeight="1" x14ac:dyDescent="0.2">
      <c r="A56" s="122" t="s">
        <v>38</v>
      </c>
      <c r="B56" s="137" t="s">
        <v>493</v>
      </c>
      <c r="C56" s="41" t="s">
        <v>492</v>
      </c>
      <c r="D56" s="25" t="s">
        <v>929</v>
      </c>
      <c r="E56" s="103">
        <f t="shared" si="2"/>
        <v>47</v>
      </c>
      <c r="F56" s="111">
        <v>176200</v>
      </c>
      <c r="G56" s="121">
        <v>20552.32</v>
      </c>
      <c r="H56" s="34">
        <v>176210</v>
      </c>
      <c r="I56" s="34">
        <v>210210</v>
      </c>
      <c r="J56" s="34">
        <v>280978</v>
      </c>
      <c r="K56" s="34">
        <v>280978</v>
      </c>
    </row>
    <row r="57" spans="1:11" ht="36" customHeight="1" x14ac:dyDescent="0.2">
      <c r="A57" s="122" t="s">
        <v>38</v>
      </c>
      <c r="B57" s="137" t="s">
        <v>494</v>
      </c>
      <c r="C57" s="41" t="s">
        <v>491</v>
      </c>
      <c r="D57" s="25" t="s">
        <v>929</v>
      </c>
      <c r="E57" s="103">
        <f t="shared" si="2"/>
        <v>48</v>
      </c>
      <c r="F57" s="111">
        <v>0</v>
      </c>
      <c r="G57" s="121">
        <v>0</v>
      </c>
      <c r="H57" s="34">
        <v>0</v>
      </c>
      <c r="I57" s="34">
        <v>0</v>
      </c>
      <c r="J57" s="34">
        <v>0</v>
      </c>
      <c r="K57" s="34">
        <v>0</v>
      </c>
    </row>
    <row r="58" spans="1:11" ht="36" customHeight="1" x14ac:dyDescent="0.2">
      <c r="A58" s="122" t="s">
        <v>38</v>
      </c>
      <c r="B58" s="90" t="s">
        <v>499</v>
      </c>
      <c r="C58" s="46" t="s">
        <v>497</v>
      </c>
      <c r="D58" s="25" t="s">
        <v>929</v>
      </c>
      <c r="E58" s="103">
        <f t="shared" si="2"/>
        <v>49</v>
      </c>
      <c r="F58" s="111">
        <v>63285.7</v>
      </c>
      <c r="G58" s="121">
        <v>49620</v>
      </c>
      <c r="H58" s="34">
        <v>64700</v>
      </c>
      <c r="I58" s="121">
        <v>65030</v>
      </c>
      <c r="J58" s="121">
        <v>65100</v>
      </c>
      <c r="K58" s="121">
        <v>65100</v>
      </c>
    </row>
    <row r="59" spans="1:11" ht="36" customHeight="1" x14ac:dyDescent="0.2">
      <c r="A59" s="122" t="s">
        <v>38</v>
      </c>
      <c r="B59" s="90" t="s">
        <v>500</v>
      </c>
      <c r="C59" s="46" t="s">
        <v>495</v>
      </c>
      <c r="D59" s="25" t="s">
        <v>929</v>
      </c>
      <c r="E59" s="103">
        <f t="shared" si="2"/>
        <v>50</v>
      </c>
      <c r="F59" s="111">
        <v>0</v>
      </c>
      <c r="G59" s="121">
        <v>2.64</v>
      </c>
      <c r="H59" s="34">
        <v>0</v>
      </c>
      <c r="I59" s="34">
        <v>0</v>
      </c>
      <c r="J59" s="34">
        <v>0</v>
      </c>
      <c r="K59" s="34">
        <v>0</v>
      </c>
    </row>
    <row r="60" spans="1:11" ht="36" customHeight="1" x14ac:dyDescent="0.2">
      <c r="A60" s="122" t="s">
        <v>38</v>
      </c>
      <c r="B60" s="90" t="s">
        <v>501</v>
      </c>
      <c r="C60" s="46" t="s">
        <v>498</v>
      </c>
      <c r="D60" s="25" t="s">
        <v>929</v>
      </c>
      <c r="E60" s="103">
        <f t="shared" si="2"/>
        <v>51</v>
      </c>
      <c r="F60" s="111">
        <v>81000</v>
      </c>
      <c r="G60" s="121">
        <v>15362.84</v>
      </c>
      <c r="H60" s="34">
        <v>81000</v>
      </c>
      <c r="I60" s="34">
        <v>82000</v>
      </c>
      <c r="J60" s="34">
        <v>83000</v>
      </c>
      <c r="K60" s="34">
        <v>84000</v>
      </c>
    </row>
    <row r="61" spans="1:11" ht="36" customHeight="1" x14ac:dyDescent="0.2">
      <c r="A61" s="122" t="s">
        <v>38</v>
      </c>
      <c r="B61" s="90" t="s">
        <v>502</v>
      </c>
      <c r="C61" s="46" t="s">
        <v>496</v>
      </c>
      <c r="D61" s="25" t="s">
        <v>929</v>
      </c>
      <c r="E61" s="103">
        <f t="shared" si="2"/>
        <v>52</v>
      </c>
      <c r="F61" s="111">
        <v>0</v>
      </c>
      <c r="G61" s="121">
        <v>0</v>
      </c>
      <c r="H61" s="34">
        <v>0</v>
      </c>
      <c r="I61" s="34">
        <v>0</v>
      </c>
      <c r="J61" s="34">
        <v>0</v>
      </c>
      <c r="K61" s="34">
        <v>0</v>
      </c>
    </row>
    <row r="62" spans="1:11" ht="36" customHeight="1" x14ac:dyDescent="0.2">
      <c r="A62" s="122" t="s">
        <v>38</v>
      </c>
      <c r="B62" s="32" t="s">
        <v>552</v>
      </c>
      <c r="C62" s="33" t="s">
        <v>550</v>
      </c>
      <c r="D62" s="25" t="s">
        <v>929</v>
      </c>
      <c r="E62" s="103">
        <f t="shared" si="2"/>
        <v>53</v>
      </c>
      <c r="F62" s="34">
        <v>264024</v>
      </c>
      <c r="G62" s="35">
        <v>174036.87</v>
      </c>
      <c r="H62" s="34">
        <v>264028</v>
      </c>
      <c r="I62" s="34">
        <v>293006</v>
      </c>
      <c r="J62" s="34">
        <v>294491</v>
      </c>
      <c r="K62" s="34">
        <v>295084</v>
      </c>
    </row>
    <row r="63" spans="1:11" ht="36" customHeight="1" x14ac:dyDescent="0.2">
      <c r="A63" s="122" t="s">
        <v>38</v>
      </c>
      <c r="B63" s="32" t="s">
        <v>553</v>
      </c>
      <c r="C63" s="33" t="s">
        <v>551</v>
      </c>
      <c r="D63" s="25" t="s">
        <v>929</v>
      </c>
      <c r="E63" s="103">
        <f t="shared" si="2"/>
        <v>54</v>
      </c>
      <c r="F63" s="34">
        <v>0</v>
      </c>
      <c r="G63" s="35">
        <v>0</v>
      </c>
      <c r="H63" s="34">
        <v>0</v>
      </c>
      <c r="I63" s="34">
        <v>0</v>
      </c>
      <c r="J63" s="34">
        <v>0</v>
      </c>
      <c r="K63" s="34">
        <v>0</v>
      </c>
    </row>
    <row r="64" spans="1:11" ht="36" customHeight="1" x14ac:dyDescent="0.2">
      <c r="A64" s="36" t="s">
        <v>38</v>
      </c>
      <c r="B64" s="32" t="s">
        <v>556</v>
      </c>
      <c r="C64" s="33" t="s">
        <v>554</v>
      </c>
      <c r="D64" s="25" t="s">
        <v>929</v>
      </c>
      <c r="E64" s="103">
        <f t="shared" si="2"/>
        <v>55</v>
      </c>
      <c r="F64" s="34">
        <v>27676</v>
      </c>
      <c r="G64" s="35">
        <v>3989.54</v>
      </c>
      <c r="H64" s="34">
        <v>39500</v>
      </c>
      <c r="I64" s="34">
        <v>39510</v>
      </c>
      <c r="J64" s="34">
        <v>39520</v>
      </c>
      <c r="K64" s="34">
        <v>39530</v>
      </c>
    </row>
    <row r="65" spans="1:11" ht="36" customHeight="1" x14ac:dyDescent="0.2">
      <c r="A65" s="36" t="s">
        <v>38</v>
      </c>
      <c r="B65" s="32" t="s">
        <v>557</v>
      </c>
      <c r="C65" s="33" t="s">
        <v>555</v>
      </c>
      <c r="D65" s="25" t="s">
        <v>929</v>
      </c>
      <c r="E65" s="103">
        <f t="shared" si="2"/>
        <v>56</v>
      </c>
      <c r="F65" s="34">
        <v>0</v>
      </c>
      <c r="G65" s="35">
        <v>0</v>
      </c>
      <c r="H65" s="34">
        <v>0</v>
      </c>
      <c r="I65" s="34">
        <v>0</v>
      </c>
      <c r="J65" s="34">
        <v>0</v>
      </c>
      <c r="K65" s="34">
        <v>0</v>
      </c>
    </row>
    <row r="66" spans="1:11" s="7" customFormat="1" ht="36" customHeight="1" x14ac:dyDescent="0.2">
      <c r="A66" s="122" t="s">
        <v>38</v>
      </c>
      <c r="B66" s="85" t="s">
        <v>700</v>
      </c>
      <c r="C66" s="86" t="s">
        <v>4</v>
      </c>
      <c r="D66" s="87"/>
      <c r="E66" s="103">
        <f t="shared" si="2"/>
        <v>57</v>
      </c>
      <c r="F66" s="88">
        <f>SUM(F67:F72)</f>
        <v>72845</v>
      </c>
      <c r="G66" s="89">
        <f t="shared" ref="G66:K66" si="5">SUM(G67:G72)</f>
        <v>55882.5</v>
      </c>
      <c r="H66" s="88">
        <f t="shared" si="5"/>
        <v>72845</v>
      </c>
      <c r="I66" s="88">
        <f t="shared" si="5"/>
        <v>81305</v>
      </c>
      <c r="J66" s="88">
        <f t="shared" si="5"/>
        <v>81405</v>
      </c>
      <c r="K66" s="88">
        <f t="shared" si="5"/>
        <v>81505</v>
      </c>
    </row>
    <row r="67" spans="1:11" ht="36" customHeight="1" x14ac:dyDescent="0.2">
      <c r="A67" s="122" t="s">
        <v>38</v>
      </c>
      <c r="B67" s="40" t="s">
        <v>506</v>
      </c>
      <c r="C67" s="41" t="s">
        <v>510</v>
      </c>
      <c r="D67" s="25" t="s">
        <v>929</v>
      </c>
      <c r="E67" s="103">
        <f t="shared" si="2"/>
        <v>58</v>
      </c>
      <c r="F67" s="34">
        <v>67450</v>
      </c>
      <c r="G67" s="35">
        <v>54202.3</v>
      </c>
      <c r="H67" s="34">
        <v>67450</v>
      </c>
      <c r="I67" s="42">
        <v>75850</v>
      </c>
      <c r="J67" s="42">
        <v>75940</v>
      </c>
      <c r="K67" s="42">
        <v>76030</v>
      </c>
    </row>
    <row r="68" spans="1:11" s="11" customFormat="1" ht="36" customHeight="1" x14ac:dyDescent="0.2">
      <c r="A68" s="122" t="s">
        <v>38</v>
      </c>
      <c r="B68" s="40" t="s">
        <v>507</v>
      </c>
      <c r="C68" s="41" t="s">
        <v>511</v>
      </c>
      <c r="D68" s="25" t="s">
        <v>929</v>
      </c>
      <c r="E68" s="103">
        <f t="shared" si="2"/>
        <v>59</v>
      </c>
      <c r="F68" s="34">
        <v>5150</v>
      </c>
      <c r="G68" s="35">
        <v>1535.6</v>
      </c>
      <c r="H68" s="35">
        <v>5150</v>
      </c>
      <c r="I68" s="47">
        <v>5150</v>
      </c>
      <c r="J68" s="47">
        <v>5160</v>
      </c>
      <c r="K68" s="47">
        <v>5170</v>
      </c>
    </row>
    <row r="69" spans="1:11" ht="36" customHeight="1" x14ac:dyDescent="0.2">
      <c r="A69" s="122" t="s">
        <v>38</v>
      </c>
      <c r="B69" s="40" t="s">
        <v>508</v>
      </c>
      <c r="C69" s="41" t="s">
        <v>504</v>
      </c>
      <c r="D69" s="25" t="s">
        <v>929</v>
      </c>
      <c r="E69" s="103">
        <f t="shared" si="2"/>
        <v>60</v>
      </c>
      <c r="F69" s="34">
        <v>0</v>
      </c>
      <c r="G69" s="35">
        <v>0</v>
      </c>
      <c r="H69" s="34">
        <v>0</v>
      </c>
      <c r="I69" s="42">
        <v>0</v>
      </c>
      <c r="J69" s="42">
        <v>0</v>
      </c>
      <c r="K69" s="42">
        <v>0</v>
      </c>
    </row>
    <row r="70" spans="1:11" ht="36" customHeight="1" x14ac:dyDescent="0.2">
      <c r="A70" s="122" t="s">
        <v>38</v>
      </c>
      <c r="B70" s="40" t="s">
        <v>509</v>
      </c>
      <c r="C70" s="41" t="s">
        <v>505</v>
      </c>
      <c r="D70" s="25" t="s">
        <v>929</v>
      </c>
      <c r="E70" s="103">
        <f t="shared" si="2"/>
        <v>61</v>
      </c>
      <c r="F70" s="34">
        <v>0</v>
      </c>
      <c r="G70" s="35">
        <v>0</v>
      </c>
      <c r="H70" s="34">
        <v>0</v>
      </c>
      <c r="I70" s="42">
        <v>0</v>
      </c>
      <c r="J70" s="42">
        <v>0</v>
      </c>
      <c r="K70" s="42">
        <v>0</v>
      </c>
    </row>
    <row r="71" spans="1:11" ht="36" customHeight="1" x14ac:dyDescent="0.2">
      <c r="A71" s="122" t="s">
        <v>38</v>
      </c>
      <c r="B71" s="40" t="s">
        <v>126</v>
      </c>
      <c r="C71" s="41" t="s">
        <v>482</v>
      </c>
      <c r="D71" s="123" t="s">
        <v>56</v>
      </c>
      <c r="E71" s="103">
        <f t="shared" si="2"/>
        <v>62</v>
      </c>
      <c r="F71" s="34">
        <v>245</v>
      </c>
      <c r="G71" s="35">
        <v>175</v>
      </c>
      <c r="H71" s="34">
        <v>245</v>
      </c>
      <c r="I71" s="42">
        <v>305</v>
      </c>
      <c r="J71" s="42">
        <v>305</v>
      </c>
      <c r="K71" s="42">
        <v>305</v>
      </c>
    </row>
    <row r="72" spans="1:11" s="11" customFormat="1" ht="48" customHeight="1" x14ac:dyDescent="0.2">
      <c r="A72" s="122" t="s">
        <v>38</v>
      </c>
      <c r="B72" s="68" t="s">
        <v>125</v>
      </c>
      <c r="C72" s="70" t="s">
        <v>503</v>
      </c>
      <c r="D72" s="122" t="s">
        <v>36</v>
      </c>
      <c r="E72" s="103">
        <f t="shared" si="2"/>
        <v>63</v>
      </c>
      <c r="F72" s="34">
        <v>0</v>
      </c>
      <c r="G72" s="35">
        <v>-30.4</v>
      </c>
      <c r="H72" s="35">
        <v>0</v>
      </c>
      <c r="I72" s="47">
        <v>0</v>
      </c>
      <c r="J72" s="47">
        <v>0</v>
      </c>
      <c r="K72" s="47">
        <v>0</v>
      </c>
    </row>
    <row r="73" spans="1:11" ht="36" customHeight="1" x14ac:dyDescent="0.2">
      <c r="A73" s="122" t="s">
        <v>38</v>
      </c>
      <c r="B73" s="85" t="s">
        <v>223</v>
      </c>
      <c r="C73" s="86" t="s">
        <v>5</v>
      </c>
      <c r="D73" s="138"/>
      <c r="E73" s="103">
        <f t="shared" si="2"/>
        <v>64</v>
      </c>
      <c r="F73" s="88">
        <f t="shared" ref="F73:K73" si="6">SUM(F74:F80)</f>
        <v>0</v>
      </c>
      <c r="G73" s="89">
        <f t="shared" si="6"/>
        <v>0</v>
      </c>
      <c r="H73" s="88">
        <f t="shared" si="6"/>
        <v>0</v>
      </c>
      <c r="I73" s="88">
        <f t="shared" si="6"/>
        <v>0</v>
      </c>
      <c r="J73" s="88">
        <f t="shared" si="6"/>
        <v>0</v>
      </c>
      <c r="K73" s="88">
        <f t="shared" si="6"/>
        <v>0</v>
      </c>
    </row>
    <row r="74" spans="1:11" ht="36" customHeight="1" x14ac:dyDescent="0.2">
      <c r="A74" s="122" t="s">
        <v>38</v>
      </c>
      <c r="B74" s="40" t="s">
        <v>519</v>
      </c>
      <c r="C74" s="43" t="s">
        <v>512</v>
      </c>
      <c r="D74" s="25" t="s">
        <v>929</v>
      </c>
      <c r="E74" s="103">
        <f t="shared" si="2"/>
        <v>65</v>
      </c>
      <c r="F74" s="34">
        <v>0</v>
      </c>
      <c r="G74" s="35">
        <v>0</v>
      </c>
      <c r="H74" s="34">
        <v>0</v>
      </c>
      <c r="I74" s="42">
        <v>0</v>
      </c>
      <c r="J74" s="42">
        <v>0</v>
      </c>
      <c r="K74" s="42">
        <v>0</v>
      </c>
    </row>
    <row r="75" spans="1:11" ht="36" customHeight="1" x14ac:dyDescent="0.2">
      <c r="A75" s="122" t="s">
        <v>38</v>
      </c>
      <c r="B75" s="40" t="s">
        <v>520</v>
      </c>
      <c r="C75" s="43" t="s">
        <v>513</v>
      </c>
      <c r="D75" s="25" t="s">
        <v>929</v>
      </c>
      <c r="E75" s="103">
        <f t="shared" si="2"/>
        <v>66</v>
      </c>
      <c r="F75" s="34">
        <v>0</v>
      </c>
      <c r="G75" s="35">
        <v>0</v>
      </c>
      <c r="H75" s="34">
        <v>0</v>
      </c>
      <c r="I75" s="42">
        <v>0</v>
      </c>
      <c r="J75" s="42">
        <v>0</v>
      </c>
      <c r="K75" s="42">
        <v>0</v>
      </c>
    </row>
    <row r="76" spans="1:11" ht="36" customHeight="1" x14ac:dyDescent="0.2">
      <c r="A76" s="122" t="s">
        <v>38</v>
      </c>
      <c r="B76" s="40" t="s">
        <v>521</v>
      </c>
      <c r="C76" s="43" t="s">
        <v>514</v>
      </c>
      <c r="D76" s="25" t="s">
        <v>929</v>
      </c>
      <c r="E76" s="103">
        <f t="shared" ref="E76:E139" si="7">E75+1</f>
        <v>67</v>
      </c>
      <c r="F76" s="34">
        <v>0</v>
      </c>
      <c r="G76" s="35">
        <v>0</v>
      </c>
      <c r="H76" s="34">
        <v>0</v>
      </c>
      <c r="I76" s="42">
        <v>0</v>
      </c>
      <c r="J76" s="42">
        <v>0</v>
      </c>
      <c r="K76" s="42">
        <v>0</v>
      </c>
    </row>
    <row r="77" spans="1:11" ht="36" customHeight="1" x14ac:dyDescent="0.2">
      <c r="A77" s="122" t="s">
        <v>38</v>
      </c>
      <c r="B77" s="40" t="s">
        <v>522</v>
      </c>
      <c r="C77" s="43" t="s">
        <v>515</v>
      </c>
      <c r="D77" s="25" t="s">
        <v>929</v>
      </c>
      <c r="E77" s="103">
        <f t="shared" si="7"/>
        <v>68</v>
      </c>
      <c r="F77" s="34">
        <v>0</v>
      </c>
      <c r="G77" s="35">
        <v>0</v>
      </c>
      <c r="H77" s="34">
        <v>0</v>
      </c>
      <c r="I77" s="42">
        <v>0</v>
      </c>
      <c r="J77" s="42">
        <v>0</v>
      </c>
      <c r="K77" s="42">
        <v>0</v>
      </c>
    </row>
    <row r="78" spans="1:11" s="57" customFormat="1" ht="36" customHeight="1" x14ac:dyDescent="0.2">
      <c r="A78" s="48" t="s">
        <v>38</v>
      </c>
      <c r="B78" s="54" t="s">
        <v>523</v>
      </c>
      <c r="C78" s="63" t="s">
        <v>516</v>
      </c>
      <c r="D78" s="99" t="s">
        <v>929</v>
      </c>
      <c r="E78" s="103">
        <f t="shared" si="7"/>
        <v>69</v>
      </c>
      <c r="F78" s="34">
        <v>0</v>
      </c>
      <c r="G78" s="35">
        <v>0</v>
      </c>
      <c r="H78" s="62">
        <v>0</v>
      </c>
      <c r="I78" s="51">
        <v>0</v>
      </c>
      <c r="J78" s="51">
        <v>0</v>
      </c>
      <c r="K78" s="51">
        <v>0</v>
      </c>
    </row>
    <row r="79" spans="1:11" s="57" customFormat="1" ht="36" customHeight="1" x14ac:dyDescent="0.2">
      <c r="A79" s="48" t="s">
        <v>38</v>
      </c>
      <c r="B79" s="54" t="s">
        <v>524</v>
      </c>
      <c r="C79" s="63" t="s">
        <v>517</v>
      </c>
      <c r="D79" s="99" t="s">
        <v>929</v>
      </c>
      <c r="E79" s="103">
        <f t="shared" si="7"/>
        <v>70</v>
      </c>
      <c r="F79" s="34">
        <v>0</v>
      </c>
      <c r="G79" s="35">
        <v>0</v>
      </c>
      <c r="H79" s="62">
        <v>0</v>
      </c>
      <c r="I79" s="51">
        <v>0</v>
      </c>
      <c r="J79" s="51">
        <v>0</v>
      </c>
      <c r="K79" s="51">
        <v>0</v>
      </c>
    </row>
    <row r="80" spans="1:11" s="57" customFormat="1" ht="36" customHeight="1" x14ac:dyDescent="0.2">
      <c r="A80" s="48" t="s">
        <v>38</v>
      </c>
      <c r="B80" s="54" t="s">
        <v>525</v>
      </c>
      <c r="C80" s="63" t="s">
        <v>518</v>
      </c>
      <c r="D80" s="99" t="s">
        <v>929</v>
      </c>
      <c r="E80" s="103">
        <f t="shared" si="7"/>
        <v>71</v>
      </c>
      <c r="F80" s="34">
        <v>0</v>
      </c>
      <c r="G80" s="35">
        <v>0</v>
      </c>
      <c r="H80" s="62">
        <v>0</v>
      </c>
      <c r="I80" s="51">
        <v>0</v>
      </c>
      <c r="J80" s="51">
        <v>0</v>
      </c>
      <c r="K80" s="51">
        <v>0</v>
      </c>
    </row>
    <row r="81" spans="1:11" s="7" customFormat="1" ht="36" customHeight="1" x14ac:dyDescent="0.2">
      <c r="A81" s="122" t="s">
        <v>38</v>
      </c>
      <c r="B81" s="85" t="s">
        <v>247</v>
      </c>
      <c r="C81" s="86" t="s">
        <v>6</v>
      </c>
      <c r="D81" s="87"/>
      <c r="E81" s="103">
        <f t="shared" si="7"/>
        <v>72</v>
      </c>
      <c r="F81" s="88">
        <f t="shared" ref="F81:K81" si="8">SUM(F82:F99)</f>
        <v>674915.49</v>
      </c>
      <c r="G81" s="89">
        <f t="shared" si="8"/>
        <v>444167.75000000006</v>
      </c>
      <c r="H81" s="88">
        <f t="shared" si="8"/>
        <v>691593.34999999986</v>
      </c>
      <c r="I81" s="88">
        <f t="shared" si="8"/>
        <v>551435.28000000014</v>
      </c>
      <c r="J81" s="88">
        <f t="shared" si="8"/>
        <v>551629.99000000011</v>
      </c>
      <c r="K81" s="88">
        <f t="shared" si="8"/>
        <v>551416.18000000005</v>
      </c>
    </row>
    <row r="82" spans="1:11" ht="36" customHeight="1" x14ac:dyDescent="0.2">
      <c r="A82" s="30" t="s">
        <v>38</v>
      </c>
      <c r="B82" s="40" t="s">
        <v>157</v>
      </c>
      <c r="C82" s="41" t="s">
        <v>7</v>
      </c>
      <c r="D82" s="31" t="s">
        <v>56</v>
      </c>
      <c r="E82" s="103">
        <f t="shared" si="7"/>
        <v>73</v>
      </c>
      <c r="F82" s="34">
        <v>4176.91</v>
      </c>
      <c r="G82" s="121">
        <v>3741.73</v>
      </c>
      <c r="H82" s="34">
        <v>4176.9399999999996</v>
      </c>
      <c r="I82" s="34">
        <v>2422.83</v>
      </c>
      <c r="J82" s="34">
        <v>2396.31</v>
      </c>
      <c r="K82" s="34">
        <v>2242.4899999999998</v>
      </c>
    </row>
    <row r="83" spans="1:11" ht="36" customHeight="1" x14ac:dyDescent="0.2">
      <c r="A83" s="30" t="s">
        <v>38</v>
      </c>
      <c r="B83" s="40" t="s">
        <v>92</v>
      </c>
      <c r="C83" s="41" t="s">
        <v>69</v>
      </c>
      <c r="D83" s="31" t="s">
        <v>56</v>
      </c>
      <c r="E83" s="103">
        <f t="shared" si="7"/>
        <v>74</v>
      </c>
      <c r="F83" s="34">
        <v>520000</v>
      </c>
      <c r="G83" s="35">
        <v>335336.42</v>
      </c>
      <c r="H83" s="34">
        <v>520000</v>
      </c>
      <c r="I83" s="42">
        <v>400000</v>
      </c>
      <c r="J83" s="42">
        <v>400000</v>
      </c>
      <c r="K83" s="42">
        <v>400000</v>
      </c>
    </row>
    <row r="84" spans="1:11" ht="48" customHeight="1" x14ac:dyDescent="0.2">
      <c r="A84" s="30" t="s">
        <v>38</v>
      </c>
      <c r="B84" s="40" t="s">
        <v>93</v>
      </c>
      <c r="C84" s="41" t="s">
        <v>70</v>
      </c>
      <c r="D84" s="31" t="s">
        <v>56</v>
      </c>
      <c r="E84" s="103">
        <f t="shared" si="7"/>
        <v>75</v>
      </c>
      <c r="F84" s="34">
        <v>35000</v>
      </c>
      <c r="G84" s="35">
        <v>27562.12</v>
      </c>
      <c r="H84" s="34">
        <v>35000</v>
      </c>
      <c r="I84" s="34">
        <v>20000</v>
      </c>
      <c r="J84" s="34">
        <v>20000</v>
      </c>
      <c r="K84" s="34">
        <v>20000</v>
      </c>
    </row>
    <row r="85" spans="1:11" ht="36" customHeight="1" x14ac:dyDescent="0.2">
      <c r="A85" s="30" t="s">
        <v>38</v>
      </c>
      <c r="B85" s="40" t="s">
        <v>94</v>
      </c>
      <c r="C85" s="41" t="s">
        <v>8</v>
      </c>
      <c r="D85" s="31" t="s">
        <v>56</v>
      </c>
      <c r="E85" s="103">
        <f t="shared" si="7"/>
        <v>76</v>
      </c>
      <c r="F85" s="34">
        <v>7500</v>
      </c>
      <c r="G85" s="35">
        <v>3525.34</v>
      </c>
      <c r="H85" s="34">
        <v>7500</v>
      </c>
      <c r="I85" s="42">
        <v>7500</v>
      </c>
      <c r="J85" s="42">
        <v>7500</v>
      </c>
      <c r="K85" s="42">
        <v>7500</v>
      </c>
    </row>
    <row r="86" spans="1:11" ht="36" customHeight="1" x14ac:dyDescent="0.2">
      <c r="A86" s="30" t="s">
        <v>38</v>
      </c>
      <c r="B86" s="40" t="s">
        <v>95</v>
      </c>
      <c r="C86" s="41" t="s">
        <v>9</v>
      </c>
      <c r="D86" s="31" t="s">
        <v>56</v>
      </c>
      <c r="E86" s="103">
        <f t="shared" si="7"/>
        <v>77</v>
      </c>
      <c r="F86" s="34">
        <v>1289.06</v>
      </c>
      <c r="G86" s="35">
        <v>920.77</v>
      </c>
      <c r="H86" s="34">
        <v>1303.1400000000001</v>
      </c>
      <c r="I86" s="42">
        <v>1303.55</v>
      </c>
      <c r="J86" s="42">
        <v>1304.24</v>
      </c>
      <c r="K86" s="42">
        <v>1304.92</v>
      </c>
    </row>
    <row r="87" spans="1:11" ht="36" customHeight="1" x14ac:dyDescent="0.2">
      <c r="A87" s="30" t="s">
        <v>38</v>
      </c>
      <c r="B87" s="40" t="s">
        <v>96</v>
      </c>
      <c r="C87" s="43" t="s">
        <v>52</v>
      </c>
      <c r="D87" s="31" t="s">
        <v>56</v>
      </c>
      <c r="E87" s="103">
        <f t="shared" si="7"/>
        <v>78</v>
      </c>
      <c r="F87" s="34">
        <v>33207.949999999997</v>
      </c>
      <c r="G87" s="35">
        <v>19625.27</v>
      </c>
      <c r="H87" s="35">
        <v>28561.360000000001</v>
      </c>
      <c r="I87" s="35">
        <v>27534.13</v>
      </c>
      <c r="J87" s="35">
        <v>27882.42</v>
      </c>
      <c r="K87" s="35">
        <v>28066.68</v>
      </c>
    </row>
    <row r="88" spans="1:11" ht="36" customHeight="1" x14ac:dyDescent="0.2">
      <c r="A88" s="30" t="s">
        <v>38</v>
      </c>
      <c r="B88" s="40" t="s">
        <v>97</v>
      </c>
      <c r="C88" s="43" t="s">
        <v>53</v>
      </c>
      <c r="D88" s="31" t="s">
        <v>56</v>
      </c>
      <c r="E88" s="103">
        <f t="shared" si="7"/>
        <v>79</v>
      </c>
      <c r="F88" s="34">
        <v>6643.31</v>
      </c>
      <c r="G88" s="35">
        <v>4604.54</v>
      </c>
      <c r="H88" s="35">
        <v>6796.25</v>
      </c>
      <c r="I88" s="35">
        <v>7204.89</v>
      </c>
      <c r="J88" s="35">
        <v>7204.89</v>
      </c>
      <c r="K88" s="35">
        <v>7204.89</v>
      </c>
    </row>
    <row r="89" spans="1:11" ht="36" customHeight="1" x14ac:dyDescent="0.2">
      <c r="A89" s="30" t="s">
        <v>38</v>
      </c>
      <c r="B89" s="40" t="s">
        <v>98</v>
      </c>
      <c r="C89" s="43" t="s">
        <v>54</v>
      </c>
      <c r="D89" s="31" t="s">
        <v>56</v>
      </c>
      <c r="E89" s="103">
        <f t="shared" si="7"/>
        <v>80</v>
      </c>
      <c r="F89" s="34">
        <v>35159.769999999997</v>
      </c>
      <c r="G89" s="35">
        <v>21762.46</v>
      </c>
      <c r="H89" s="35">
        <v>34920.58</v>
      </c>
      <c r="I89" s="35">
        <v>38807.279999999999</v>
      </c>
      <c r="J89" s="35">
        <v>38807.279999999999</v>
      </c>
      <c r="K89" s="35">
        <v>38807.279999999999</v>
      </c>
    </row>
    <row r="90" spans="1:11" ht="36" customHeight="1" x14ac:dyDescent="0.2">
      <c r="A90" s="30" t="s">
        <v>38</v>
      </c>
      <c r="B90" s="40" t="s">
        <v>99</v>
      </c>
      <c r="C90" s="43" t="s">
        <v>55</v>
      </c>
      <c r="D90" s="31" t="s">
        <v>56</v>
      </c>
      <c r="E90" s="103">
        <f t="shared" si="7"/>
        <v>81</v>
      </c>
      <c r="F90" s="34">
        <v>18500</v>
      </c>
      <c r="G90" s="35">
        <v>16035.37</v>
      </c>
      <c r="H90" s="35">
        <v>38263.22</v>
      </c>
      <c r="I90" s="35">
        <v>34988.879999999997</v>
      </c>
      <c r="J90" s="35">
        <v>34988.879999999997</v>
      </c>
      <c r="K90" s="35">
        <v>34988.879999999997</v>
      </c>
    </row>
    <row r="91" spans="1:11" ht="48" customHeight="1" x14ac:dyDescent="0.2">
      <c r="A91" s="30" t="s">
        <v>38</v>
      </c>
      <c r="B91" s="40" t="s">
        <v>100</v>
      </c>
      <c r="C91" s="43" t="s">
        <v>10</v>
      </c>
      <c r="D91" s="31" t="s">
        <v>56</v>
      </c>
      <c r="E91" s="103">
        <f t="shared" si="7"/>
        <v>82</v>
      </c>
      <c r="F91" s="34">
        <v>27</v>
      </c>
      <c r="G91" s="35">
        <v>14.21</v>
      </c>
      <c r="H91" s="34">
        <v>27</v>
      </c>
      <c r="I91" s="42">
        <v>27</v>
      </c>
      <c r="J91" s="42">
        <v>27</v>
      </c>
      <c r="K91" s="42">
        <v>27</v>
      </c>
    </row>
    <row r="92" spans="1:11" ht="36" customHeight="1" x14ac:dyDescent="0.2">
      <c r="A92" s="30" t="s">
        <v>38</v>
      </c>
      <c r="B92" s="40" t="s">
        <v>101</v>
      </c>
      <c r="C92" s="43" t="s">
        <v>255</v>
      </c>
      <c r="D92" s="31" t="s">
        <v>56</v>
      </c>
      <c r="E92" s="103">
        <f t="shared" si="7"/>
        <v>83</v>
      </c>
      <c r="F92" s="34">
        <v>0.7</v>
      </c>
      <c r="G92" s="35">
        <v>0.71</v>
      </c>
      <c r="H92" s="34">
        <v>0.71</v>
      </c>
      <c r="I92" s="42">
        <v>0</v>
      </c>
      <c r="J92" s="42">
        <v>0</v>
      </c>
      <c r="K92" s="42">
        <v>0</v>
      </c>
    </row>
    <row r="93" spans="1:11" ht="36" customHeight="1" x14ac:dyDescent="0.2">
      <c r="A93" s="30" t="s">
        <v>38</v>
      </c>
      <c r="B93" s="40" t="s">
        <v>158</v>
      </c>
      <c r="C93" s="41" t="s">
        <v>11</v>
      </c>
      <c r="D93" s="31" t="s">
        <v>56</v>
      </c>
      <c r="E93" s="103">
        <f t="shared" si="7"/>
        <v>84</v>
      </c>
      <c r="F93" s="34">
        <v>269.85000000000002</v>
      </c>
      <c r="G93" s="35">
        <v>29.75</v>
      </c>
      <c r="H93" s="35">
        <v>29.75</v>
      </c>
      <c r="I93" s="35">
        <v>0</v>
      </c>
      <c r="J93" s="35">
        <v>0</v>
      </c>
      <c r="K93" s="35">
        <v>0</v>
      </c>
    </row>
    <row r="94" spans="1:11" ht="36" customHeight="1" x14ac:dyDescent="0.2">
      <c r="A94" s="30" t="s">
        <v>38</v>
      </c>
      <c r="B94" s="40" t="s">
        <v>225</v>
      </c>
      <c r="C94" s="44" t="s">
        <v>40</v>
      </c>
      <c r="D94" s="31" t="s">
        <v>56</v>
      </c>
      <c r="E94" s="103">
        <f t="shared" si="7"/>
        <v>85</v>
      </c>
      <c r="F94" s="34">
        <v>0</v>
      </c>
      <c r="G94" s="35">
        <v>0</v>
      </c>
      <c r="H94" s="34">
        <v>0</v>
      </c>
      <c r="I94" s="42">
        <v>0</v>
      </c>
      <c r="J94" s="42">
        <v>0</v>
      </c>
      <c r="K94" s="42">
        <v>0</v>
      </c>
    </row>
    <row r="95" spans="1:11" s="53" customFormat="1" ht="46.5" customHeight="1" x14ac:dyDescent="0.2">
      <c r="A95" s="48" t="s">
        <v>38</v>
      </c>
      <c r="B95" s="49" t="s">
        <v>139</v>
      </c>
      <c r="C95" s="65" t="s">
        <v>75</v>
      </c>
      <c r="D95" s="48" t="s">
        <v>56</v>
      </c>
      <c r="E95" s="103">
        <f t="shared" si="7"/>
        <v>86</v>
      </c>
      <c r="F95" s="35">
        <v>11000</v>
      </c>
      <c r="G95" s="35">
        <v>9372.67</v>
      </c>
      <c r="H95" s="66">
        <v>12507.13</v>
      </c>
      <c r="I95" s="52">
        <v>9313.14</v>
      </c>
      <c r="J95" s="52">
        <v>9313.14</v>
      </c>
      <c r="K95" s="52">
        <v>9313.14</v>
      </c>
    </row>
    <row r="96" spans="1:11" s="57" customFormat="1" ht="46.5" customHeight="1" x14ac:dyDescent="0.2">
      <c r="A96" s="48" t="s">
        <v>38</v>
      </c>
      <c r="B96" s="54" t="s">
        <v>145</v>
      </c>
      <c r="C96" s="61" t="s">
        <v>76</v>
      </c>
      <c r="D96" s="56" t="s">
        <v>56</v>
      </c>
      <c r="E96" s="103">
        <f t="shared" si="7"/>
        <v>87</v>
      </c>
      <c r="F96" s="34">
        <v>0</v>
      </c>
      <c r="G96" s="35">
        <v>0</v>
      </c>
      <c r="H96" s="62">
        <v>0</v>
      </c>
      <c r="I96" s="51">
        <v>0</v>
      </c>
      <c r="J96" s="51">
        <v>0</v>
      </c>
      <c r="K96" s="51">
        <v>0</v>
      </c>
    </row>
    <row r="97" spans="1:13" s="57" customFormat="1" ht="48" customHeight="1" x14ac:dyDescent="0.2">
      <c r="A97" s="48" t="s">
        <v>38</v>
      </c>
      <c r="B97" s="54" t="s">
        <v>146</v>
      </c>
      <c r="C97" s="61" t="s">
        <v>77</v>
      </c>
      <c r="D97" s="56" t="s">
        <v>56</v>
      </c>
      <c r="E97" s="103">
        <f t="shared" si="7"/>
        <v>88</v>
      </c>
      <c r="F97" s="34">
        <v>0</v>
      </c>
      <c r="G97" s="35">
        <v>0</v>
      </c>
      <c r="H97" s="62">
        <v>0</v>
      </c>
      <c r="I97" s="51">
        <v>0</v>
      </c>
      <c r="J97" s="51">
        <v>0</v>
      </c>
      <c r="K97" s="51">
        <v>0</v>
      </c>
    </row>
    <row r="98" spans="1:13" s="57" customFormat="1" ht="48" customHeight="1" x14ac:dyDescent="0.2">
      <c r="A98" s="48" t="s">
        <v>38</v>
      </c>
      <c r="B98" s="54" t="s">
        <v>147</v>
      </c>
      <c r="C98" s="61" t="s">
        <v>226</v>
      </c>
      <c r="D98" s="56" t="s">
        <v>36</v>
      </c>
      <c r="E98" s="103">
        <f t="shared" si="7"/>
        <v>89</v>
      </c>
      <c r="F98" s="34">
        <v>1315.53</v>
      </c>
      <c r="G98" s="35">
        <v>952.74</v>
      </c>
      <c r="H98" s="62">
        <v>1315.53</v>
      </c>
      <c r="I98" s="62">
        <v>1315.53</v>
      </c>
      <c r="J98" s="62">
        <v>1315.53</v>
      </c>
      <c r="K98" s="62">
        <v>1315.53</v>
      </c>
    </row>
    <row r="99" spans="1:13" s="57" customFormat="1" ht="45.75" customHeight="1" x14ac:dyDescent="0.2">
      <c r="A99" s="48" t="s">
        <v>38</v>
      </c>
      <c r="B99" s="54" t="s">
        <v>863</v>
      </c>
      <c r="C99" s="61" t="s">
        <v>707</v>
      </c>
      <c r="D99" s="56" t="s">
        <v>56</v>
      </c>
      <c r="E99" s="103">
        <f t="shared" si="7"/>
        <v>90</v>
      </c>
      <c r="F99" s="34">
        <v>825.41</v>
      </c>
      <c r="G99" s="35">
        <v>683.65</v>
      </c>
      <c r="H99" s="62">
        <v>1191.74</v>
      </c>
      <c r="I99" s="51">
        <v>1018.05</v>
      </c>
      <c r="J99" s="51">
        <v>890.3</v>
      </c>
      <c r="K99" s="51">
        <v>645.37</v>
      </c>
    </row>
    <row r="100" spans="1:13" ht="36" customHeight="1" x14ac:dyDescent="0.2">
      <c r="A100" s="122" t="s">
        <v>38</v>
      </c>
      <c r="B100" s="85" t="s">
        <v>224</v>
      </c>
      <c r="C100" s="86" t="s">
        <v>12</v>
      </c>
      <c r="D100" s="87"/>
      <c r="E100" s="103">
        <f t="shared" si="7"/>
        <v>91</v>
      </c>
      <c r="F100" s="88">
        <f t="shared" ref="F100:K100" si="9">SUM(F101:F111)</f>
        <v>889.12</v>
      </c>
      <c r="G100" s="89">
        <f t="shared" si="9"/>
        <v>570.76</v>
      </c>
      <c r="H100" s="88">
        <f t="shared" si="9"/>
        <v>703.83</v>
      </c>
      <c r="I100" s="88">
        <f t="shared" si="9"/>
        <v>1078.1199999999999</v>
      </c>
      <c r="J100" s="88">
        <f t="shared" si="9"/>
        <v>1078.1199999999999</v>
      </c>
      <c r="K100" s="88">
        <f t="shared" si="9"/>
        <v>1078.1199999999999</v>
      </c>
    </row>
    <row r="101" spans="1:13" s="57" customFormat="1" ht="36" x14ac:dyDescent="0.2">
      <c r="A101" s="48" t="s">
        <v>38</v>
      </c>
      <c r="B101" s="54" t="s">
        <v>399</v>
      </c>
      <c r="C101" s="61" t="s">
        <v>400</v>
      </c>
      <c r="D101" s="56" t="s">
        <v>922</v>
      </c>
      <c r="E101" s="103">
        <f t="shared" si="7"/>
        <v>92</v>
      </c>
      <c r="F101" s="42">
        <v>0.36</v>
      </c>
      <c r="G101" s="47">
        <v>0.37</v>
      </c>
      <c r="H101" s="51">
        <v>0.36</v>
      </c>
      <c r="I101" s="51">
        <v>0.06</v>
      </c>
      <c r="J101" s="51">
        <v>0.06</v>
      </c>
      <c r="K101" s="51">
        <v>0.06</v>
      </c>
    </row>
    <row r="102" spans="1:13" s="57" customFormat="1" ht="36" customHeight="1" x14ac:dyDescent="0.2">
      <c r="A102" s="48" t="s">
        <v>38</v>
      </c>
      <c r="B102" s="54" t="s">
        <v>134</v>
      </c>
      <c r="C102" s="61" t="s">
        <v>462</v>
      </c>
      <c r="D102" s="56" t="s">
        <v>922</v>
      </c>
      <c r="E102" s="103">
        <f t="shared" si="7"/>
        <v>93</v>
      </c>
      <c r="F102" s="42">
        <v>490.61</v>
      </c>
      <c r="G102" s="47">
        <v>388.34</v>
      </c>
      <c r="H102" s="51">
        <v>470.07</v>
      </c>
      <c r="I102" s="51">
        <v>564.94000000000005</v>
      </c>
      <c r="J102" s="51">
        <v>564.94000000000005</v>
      </c>
      <c r="K102" s="51">
        <v>564.94000000000005</v>
      </c>
    </row>
    <row r="103" spans="1:13" s="57" customFormat="1" ht="36" customHeight="1" x14ac:dyDescent="0.2">
      <c r="A103" s="48" t="s">
        <v>38</v>
      </c>
      <c r="B103" s="54" t="s">
        <v>401</v>
      </c>
      <c r="C103" s="61" t="s">
        <v>402</v>
      </c>
      <c r="D103" s="56" t="s">
        <v>922</v>
      </c>
      <c r="E103" s="103">
        <f t="shared" si="7"/>
        <v>94</v>
      </c>
      <c r="F103" s="42">
        <v>0</v>
      </c>
      <c r="G103" s="47">
        <v>0</v>
      </c>
      <c r="H103" s="51">
        <v>0</v>
      </c>
      <c r="I103" s="51">
        <v>0</v>
      </c>
      <c r="J103" s="51">
        <v>0</v>
      </c>
      <c r="K103" s="51">
        <v>0</v>
      </c>
    </row>
    <row r="104" spans="1:13" s="57" customFormat="1" ht="36" customHeight="1" x14ac:dyDescent="0.2">
      <c r="A104" s="48" t="s">
        <v>38</v>
      </c>
      <c r="B104" s="54" t="s">
        <v>135</v>
      </c>
      <c r="C104" s="61" t="s">
        <v>463</v>
      </c>
      <c r="D104" s="56" t="s">
        <v>922</v>
      </c>
      <c r="E104" s="103">
        <f t="shared" si="7"/>
        <v>95</v>
      </c>
      <c r="F104" s="42">
        <v>365.79</v>
      </c>
      <c r="G104" s="47">
        <v>180.83</v>
      </c>
      <c r="H104" s="51">
        <v>227.07</v>
      </c>
      <c r="I104" s="51">
        <v>513.12</v>
      </c>
      <c r="J104" s="51">
        <v>513.12</v>
      </c>
      <c r="K104" s="51">
        <v>513.12</v>
      </c>
    </row>
    <row r="105" spans="1:13" s="57" customFormat="1" ht="36" customHeight="1" x14ac:dyDescent="0.2">
      <c r="A105" s="48" t="s">
        <v>38</v>
      </c>
      <c r="B105" s="54" t="s">
        <v>403</v>
      </c>
      <c r="C105" s="61" t="s">
        <v>404</v>
      </c>
      <c r="D105" s="56" t="s">
        <v>922</v>
      </c>
      <c r="E105" s="103">
        <f t="shared" si="7"/>
        <v>96</v>
      </c>
      <c r="F105" s="42">
        <v>0.12</v>
      </c>
      <c r="G105" s="47">
        <v>0.12</v>
      </c>
      <c r="H105" s="51">
        <v>0.12</v>
      </c>
      <c r="I105" s="51">
        <v>0</v>
      </c>
      <c r="J105" s="51">
        <v>0</v>
      </c>
      <c r="K105" s="51">
        <v>0</v>
      </c>
    </row>
    <row r="106" spans="1:13" s="57" customFormat="1" ht="36" customHeight="1" x14ac:dyDescent="0.2">
      <c r="A106" s="48" t="s">
        <v>38</v>
      </c>
      <c r="B106" s="54" t="s">
        <v>136</v>
      </c>
      <c r="C106" s="61" t="s">
        <v>464</v>
      </c>
      <c r="D106" s="56" t="s">
        <v>922</v>
      </c>
      <c r="E106" s="103">
        <f t="shared" si="7"/>
        <v>97</v>
      </c>
      <c r="F106" s="42">
        <v>22.45</v>
      </c>
      <c r="G106" s="47">
        <v>-12.64</v>
      </c>
      <c r="H106" s="51">
        <v>-7.53</v>
      </c>
      <c r="I106" s="51">
        <v>0</v>
      </c>
      <c r="J106" s="51">
        <v>0</v>
      </c>
      <c r="K106" s="51">
        <v>0</v>
      </c>
    </row>
    <row r="107" spans="1:13" s="57" customFormat="1" ht="36" customHeight="1" x14ac:dyDescent="0.2">
      <c r="A107" s="48" t="s">
        <v>38</v>
      </c>
      <c r="B107" s="54" t="s">
        <v>405</v>
      </c>
      <c r="C107" s="61" t="s">
        <v>406</v>
      </c>
      <c r="D107" s="56" t="s">
        <v>922</v>
      </c>
      <c r="E107" s="103">
        <f t="shared" si="7"/>
        <v>98</v>
      </c>
      <c r="F107" s="42">
        <v>0</v>
      </c>
      <c r="G107" s="47">
        <v>7.0000000000000007E-2</v>
      </c>
      <c r="H107" s="51">
        <v>7.0000000000000007E-2</v>
      </c>
      <c r="I107" s="51">
        <v>0</v>
      </c>
      <c r="J107" s="51">
        <v>0</v>
      </c>
      <c r="K107" s="51">
        <v>0</v>
      </c>
    </row>
    <row r="108" spans="1:13" s="57" customFormat="1" ht="36" customHeight="1" x14ac:dyDescent="0.2">
      <c r="A108" s="48" t="s">
        <v>38</v>
      </c>
      <c r="B108" s="54" t="s">
        <v>137</v>
      </c>
      <c r="C108" s="61" t="s">
        <v>465</v>
      </c>
      <c r="D108" s="56" t="s">
        <v>922</v>
      </c>
      <c r="E108" s="103">
        <f t="shared" si="7"/>
        <v>99</v>
      </c>
      <c r="F108" s="42">
        <v>9.7899999999999991</v>
      </c>
      <c r="G108" s="47">
        <v>13.67</v>
      </c>
      <c r="H108" s="51">
        <v>13.67</v>
      </c>
      <c r="I108" s="51">
        <v>0</v>
      </c>
      <c r="J108" s="51">
        <v>0</v>
      </c>
      <c r="K108" s="51">
        <v>0</v>
      </c>
    </row>
    <row r="109" spans="1:13" s="57" customFormat="1" ht="36" customHeight="1" x14ac:dyDescent="0.2">
      <c r="A109" s="48" t="s">
        <v>38</v>
      </c>
      <c r="B109" s="54" t="s">
        <v>407</v>
      </c>
      <c r="C109" s="61" t="s">
        <v>408</v>
      </c>
      <c r="D109" s="56" t="s">
        <v>922</v>
      </c>
      <c r="E109" s="103">
        <f t="shared" si="7"/>
        <v>100</v>
      </c>
      <c r="F109" s="42">
        <v>0</v>
      </c>
      <c r="G109" s="47">
        <v>0</v>
      </c>
      <c r="H109" s="51">
        <v>0</v>
      </c>
      <c r="I109" s="51">
        <v>0</v>
      </c>
      <c r="J109" s="51">
        <v>0</v>
      </c>
      <c r="K109" s="51">
        <v>0</v>
      </c>
    </row>
    <row r="110" spans="1:13" s="57" customFormat="1" ht="36" customHeight="1" x14ac:dyDescent="0.2">
      <c r="A110" s="48" t="s">
        <v>38</v>
      </c>
      <c r="B110" s="54" t="s">
        <v>138</v>
      </c>
      <c r="C110" s="61" t="s">
        <v>466</v>
      </c>
      <c r="D110" s="56" t="s">
        <v>922</v>
      </c>
      <c r="E110" s="103">
        <f t="shared" si="7"/>
        <v>101</v>
      </c>
      <c r="F110" s="42">
        <v>0</v>
      </c>
      <c r="G110" s="47">
        <v>0</v>
      </c>
      <c r="H110" s="51">
        <v>0</v>
      </c>
      <c r="I110" s="51">
        <v>0</v>
      </c>
      <c r="J110" s="51">
        <v>0</v>
      </c>
      <c r="K110" s="51">
        <v>0</v>
      </c>
    </row>
    <row r="111" spans="1:13" s="57" customFormat="1" ht="36" customHeight="1" x14ac:dyDescent="0.2">
      <c r="A111" s="48" t="s">
        <v>38</v>
      </c>
      <c r="B111" s="54" t="s">
        <v>149</v>
      </c>
      <c r="C111" s="61" t="s">
        <v>41</v>
      </c>
      <c r="D111" s="56" t="s">
        <v>56</v>
      </c>
      <c r="E111" s="103">
        <f t="shared" si="7"/>
        <v>102</v>
      </c>
      <c r="F111" s="42">
        <v>0</v>
      </c>
      <c r="G111" s="47">
        <v>0</v>
      </c>
      <c r="H111" s="51">
        <v>0</v>
      </c>
      <c r="I111" s="51">
        <v>0</v>
      </c>
      <c r="J111" s="51">
        <v>0</v>
      </c>
      <c r="K111" s="51">
        <v>0</v>
      </c>
    </row>
    <row r="112" spans="1:13" s="8" customFormat="1" ht="36" customHeight="1" x14ac:dyDescent="0.2">
      <c r="A112" s="122" t="s">
        <v>38</v>
      </c>
      <c r="B112" s="85" t="s">
        <v>449</v>
      </c>
      <c r="C112" s="86" t="s">
        <v>389</v>
      </c>
      <c r="D112" s="87"/>
      <c r="E112" s="103">
        <f t="shared" si="7"/>
        <v>103</v>
      </c>
      <c r="F112" s="88">
        <f t="shared" ref="F112:K112" si="10">SUM(F113:F134)</f>
        <v>142035.03</v>
      </c>
      <c r="G112" s="89">
        <f t="shared" si="10"/>
        <v>134573.1</v>
      </c>
      <c r="H112" s="88">
        <f t="shared" si="10"/>
        <v>136313.62</v>
      </c>
      <c r="I112" s="88">
        <f t="shared" si="10"/>
        <v>9181.93</v>
      </c>
      <c r="J112" s="88">
        <f t="shared" si="10"/>
        <v>9200.02</v>
      </c>
      <c r="K112" s="88">
        <f t="shared" si="10"/>
        <v>9218.5600000000013</v>
      </c>
      <c r="M112" s="13"/>
    </row>
    <row r="113" spans="1:11" ht="36" customHeight="1" x14ac:dyDescent="0.2">
      <c r="A113" s="30" t="s">
        <v>38</v>
      </c>
      <c r="B113" s="40" t="s">
        <v>108</v>
      </c>
      <c r="C113" s="41" t="s">
        <v>13</v>
      </c>
      <c r="D113" s="31" t="s">
        <v>36</v>
      </c>
      <c r="E113" s="103">
        <f t="shared" si="7"/>
        <v>104</v>
      </c>
      <c r="F113" s="34">
        <v>0</v>
      </c>
      <c r="G113" s="35">
        <v>0</v>
      </c>
      <c r="H113" s="34">
        <v>0</v>
      </c>
      <c r="I113" s="42">
        <v>0</v>
      </c>
      <c r="J113" s="42">
        <v>0</v>
      </c>
      <c r="K113" s="42">
        <v>0</v>
      </c>
    </row>
    <row r="114" spans="1:11" ht="36" customHeight="1" x14ac:dyDescent="0.2">
      <c r="A114" s="30" t="s">
        <v>38</v>
      </c>
      <c r="B114" s="40" t="s">
        <v>102</v>
      </c>
      <c r="C114" s="45" t="s">
        <v>44</v>
      </c>
      <c r="D114" s="31" t="s">
        <v>56</v>
      </c>
      <c r="E114" s="103">
        <f t="shared" si="7"/>
        <v>105</v>
      </c>
      <c r="F114" s="34">
        <v>1150.77</v>
      </c>
      <c r="G114" s="35">
        <v>926.68</v>
      </c>
      <c r="H114" s="34">
        <v>1125.42</v>
      </c>
      <c r="I114" s="42">
        <v>1493.77</v>
      </c>
      <c r="J114" s="42">
        <v>1511.86</v>
      </c>
      <c r="K114" s="42">
        <v>1530.4</v>
      </c>
    </row>
    <row r="115" spans="1:11" ht="36" customHeight="1" x14ac:dyDescent="0.2">
      <c r="A115" s="59" t="s">
        <v>38</v>
      </c>
      <c r="B115" s="40" t="s">
        <v>110</v>
      </c>
      <c r="C115" s="45" t="s">
        <v>44</v>
      </c>
      <c r="D115" s="60" t="s">
        <v>36</v>
      </c>
      <c r="E115" s="103">
        <f t="shared" si="7"/>
        <v>106</v>
      </c>
      <c r="F115" s="34">
        <v>170.42</v>
      </c>
      <c r="G115" s="35">
        <v>160.83000000000001</v>
      </c>
      <c r="H115" s="34">
        <v>170.42</v>
      </c>
      <c r="I115" s="42">
        <v>0</v>
      </c>
      <c r="J115" s="42">
        <v>0</v>
      </c>
      <c r="K115" s="42">
        <v>0</v>
      </c>
    </row>
    <row r="116" spans="1:11" ht="36" customHeight="1" x14ac:dyDescent="0.2">
      <c r="A116" s="59" t="s">
        <v>38</v>
      </c>
      <c r="B116" s="40" t="s">
        <v>106</v>
      </c>
      <c r="C116" s="46" t="s">
        <v>42</v>
      </c>
      <c r="D116" s="60" t="s">
        <v>39</v>
      </c>
      <c r="E116" s="103">
        <f t="shared" si="7"/>
        <v>107</v>
      </c>
      <c r="F116" s="34">
        <v>168.24</v>
      </c>
      <c r="G116" s="35">
        <v>168.24</v>
      </c>
      <c r="H116" s="34">
        <v>168.24</v>
      </c>
      <c r="I116" s="42">
        <v>0</v>
      </c>
      <c r="J116" s="42">
        <v>0</v>
      </c>
      <c r="K116" s="42">
        <v>0</v>
      </c>
    </row>
    <row r="117" spans="1:11" ht="48" customHeight="1" x14ac:dyDescent="0.2">
      <c r="A117" s="59" t="s">
        <v>38</v>
      </c>
      <c r="B117" s="40" t="s">
        <v>650</v>
      </c>
      <c r="C117" s="46" t="s">
        <v>42</v>
      </c>
      <c r="D117" s="60" t="s">
        <v>576</v>
      </c>
      <c r="E117" s="103">
        <f t="shared" si="7"/>
        <v>108</v>
      </c>
      <c r="F117" s="34">
        <v>0</v>
      </c>
      <c r="G117" s="35">
        <v>0</v>
      </c>
      <c r="H117" s="34">
        <v>0</v>
      </c>
      <c r="I117" s="42">
        <v>0</v>
      </c>
      <c r="J117" s="42">
        <v>0</v>
      </c>
      <c r="K117" s="42">
        <v>0</v>
      </c>
    </row>
    <row r="118" spans="1:11" ht="36" customHeight="1" x14ac:dyDescent="0.2">
      <c r="A118" s="30" t="s">
        <v>38</v>
      </c>
      <c r="B118" s="40" t="s">
        <v>103</v>
      </c>
      <c r="C118" s="46" t="s">
        <v>42</v>
      </c>
      <c r="D118" s="31" t="s">
        <v>56</v>
      </c>
      <c r="E118" s="103">
        <f t="shared" si="7"/>
        <v>109</v>
      </c>
      <c r="F118" s="34">
        <v>151.28</v>
      </c>
      <c r="G118" s="35">
        <v>151.28</v>
      </c>
      <c r="H118" s="34">
        <v>151.28</v>
      </c>
      <c r="I118" s="42">
        <v>45.45</v>
      </c>
      <c r="J118" s="42">
        <v>45.45</v>
      </c>
      <c r="K118" s="42">
        <v>45.45</v>
      </c>
    </row>
    <row r="119" spans="1:11" ht="36" customHeight="1" x14ac:dyDescent="0.2">
      <c r="A119" s="59" t="s">
        <v>38</v>
      </c>
      <c r="B119" s="40" t="s">
        <v>109</v>
      </c>
      <c r="C119" s="44" t="s">
        <v>42</v>
      </c>
      <c r="D119" s="60" t="s">
        <v>36</v>
      </c>
      <c r="E119" s="103">
        <f t="shared" si="7"/>
        <v>110</v>
      </c>
      <c r="F119" s="34">
        <v>79</v>
      </c>
      <c r="G119" s="35">
        <v>79</v>
      </c>
      <c r="H119" s="34">
        <v>79</v>
      </c>
      <c r="I119" s="42">
        <v>0</v>
      </c>
      <c r="J119" s="42">
        <v>0</v>
      </c>
      <c r="K119" s="42">
        <v>0</v>
      </c>
    </row>
    <row r="120" spans="1:11" ht="36" customHeight="1" x14ac:dyDescent="0.2">
      <c r="A120" s="59" t="s">
        <v>38</v>
      </c>
      <c r="B120" s="40" t="s">
        <v>113</v>
      </c>
      <c r="C120" s="44" t="s">
        <v>42</v>
      </c>
      <c r="D120" s="60" t="s">
        <v>66</v>
      </c>
      <c r="E120" s="103">
        <f t="shared" si="7"/>
        <v>111</v>
      </c>
      <c r="F120" s="34">
        <v>0</v>
      </c>
      <c r="G120" s="35">
        <v>0</v>
      </c>
      <c r="H120" s="34">
        <v>0</v>
      </c>
      <c r="I120" s="42">
        <v>0</v>
      </c>
      <c r="J120" s="42">
        <v>0</v>
      </c>
      <c r="K120" s="42">
        <v>0</v>
      </c>
    </row>
    <row r="121" spans="1:11" ht="36" customHeight="1" x14ac:dyDescent="0.2">
      <c r="A121" s="59" t="s">
        <v>38</v>
      </c>
      <c r="B121" s="40" t="s">
        <v>114</v>
      </c>
      <c r="C121" s="44" t="s">
        <v>42</v>
      </c>
      <c r="D121" s="60" t="s">
        <v>71</v>
      </c>
      <c r="E121" s="103">
        <f t="shared" si="7"/>
        <v>112</v>
      </c>
      <c r="F121" s="34">
        <v>99</v>
      </c>
      <c r="G121" s="35">
        <v>99.01</v>
      </c>
      <c r="H121" s="34">
        <v>99</v>
      </c>
      <c r="I121" s="42">
        <v>0</v>
      </c>
      <c r="J121" s="42">
        <v>0</v>
      </c>
      <c r="K121" s="42">
        <v>0</v>
      </c>
    </row>
    <row r="122" spans="1:11" ht="36" customHeight="1" x14ac:dyDescent="0.2">
      <c r="A122" s="71" t="s">
        <v>38</v>
      </c>
      <c r="B122" s="40" t="s">
        <v>119</v>
      </c>
      <c r="C122" s="44" t="s">
        <v>42</v>
      </c>
      <c r="D122" s="72" t="s">
        <v>57</v>
      </c>
      <c r="E122" s="103">
        <f t="shared" si="7"/>
        <v>113</v>
      </c>
      <c r="F122" s="34">
        <v>27.72</v>
      </c>
      <c r="G122" s="35">
        <v>27.72</v>
      </c>
      <c r="H122" s="34">
        <v>27.72</v>
      </c>
      <c r="I122" s="42">
        <v>0</v>
      </c>
      <c r="J122" s="42">
        <v>0</v>
      </c>
      <c r="K122" s="42">
        <v>0</v>
      </c>
    </row>
    <row r="123" spans="1:11" ht="36" customHeight="1" x14ac:dyDescent="0.2">
      <c r="A123" s="30" t="s">
        <v>38</v>
      </c>
      <c r="B123" s="40" t="s">
        <v>104</v>
      </c>
      <c r="C123" s="45" t="s">
        <v>45</v>
      </c>
      <c r="D123" s="31" t="s">
        <v>56</v>
      </c>
      <c r="E123" s="103">
        <f t="shared" si="7"/>
        <v>114</v>
      </c>
      <c r="F123" s="34">
        <v>2187.91</v>
      </c>
      <c r="G123" s="35">
        <v>1598.26</v>
      </c>
      <c r="H123" s="34">
        <v>2187.91</v>
      </c>
      <c r="I123" s="42">
        <v>1061.3</v>
      </c>
      <c r="J123" s="42">
        <v>1061.3</v>
      </c>
      <c r="K123" s="42">
        <v>1061.3</v>
      </c>
    </row>
    <row r="124" spans="1:11" ht="36" customHeight="1" x14ac:dyDescent="0.2">
      <c r="A124" s="59" t="s">
        <v>38</v>
      </c>
      <c r="B124" s="40" t="s">
        <v>107</v>
      </c>
      <c r="C124" s="45" t="s">
        <v>43</v>
      </c>
      <c r="D124" s="60" t="s">
        <v>39</v>
      </c>
      <c r="E124" s="103">
        <f t="shared" si="7"/>
        <v>115</v>
      </c>
      <c r="F124" s="34">
        <v>0</v>
      </c>
      <c r="G124" s="35">
        <v>0</v>
      </c>
      <c r="H124" s="34">
        <v>0</v>
      </c>
      <c r="I124" s="42">
        <v>0</v>
      </c>
      <c r="J124" s="42">
        <v>0</v>
      </c>
      <c r="K124" s="42">
        <v>0</v>
      </c>
    </row>
    <row r="125" spans="1:11" ht="48" customHeight="1" x14ac:dyDescent="0.2">
      <c r="A125" s="59" t="s">
        <v>38</v>
      </c>
      <c r="B125" s="40" t="s">
        <v>651</v>
      </c>
      <c r="C125" s="45" t="s">
        <v>43</v>
      </c>
      <c r="D125" s="60" t="s">
        <v>576</v>
      </c>
      <c r="E125" s="103">
        <f t="shared" si="7"/>
        <v>116</v>
      </c>
      <c r="F125" s="34">
        <v>0</v>
      </c>
      <c r="G125" s="35">
        <v>0</v>
      </c>
      <c r="H125" s="34">
        <v>0</v>
      </c>
      <c r="I125" s="42">
        <v>0</v>
      </c>
      <c r="J125" s="42">
        <v>0</v>
      </c>
      <c r="K125" s="42">
        <v>0</v>
      </c>
    </row>
    <row r="126" spans="1:11" s="11" customFormat="1" ht="36" customHeight="1" x14ac:dyDescent="0.2">
      <c r="A126" s="106" t="s">
        <v>38</v>
      </c>
      <c r="B126" s="68" t="s">
        <v>105</v>
      </c>
      <c r="C126" s="107" t="s">
        <v>43</v>
      </c>
      <c r="D126" s="106" t="s">
        <v>56</v>
      </c>
      <c r="E126" s="103">
        <f t="shared" si="7"/>
        <v>117</v>
      </c>
      <c r="F126" s="35">
        <v>125591.03999999999</v>
      </c>
      <c r="G126" s="35">
        <v>121944.1</v>
      </c>
      <c r="H126" s="35">
        <v>121944.27</v>
      </c>
      <c r="I126" s="47">
        <v>2879.37</v>
      </c>
      <c r="J126" s="47">
        <v>2879.37</v>
      </c>
      <c r="K126" s="47">
        <v>2879.37</v>
      </c>
    </row>
    <row r="127" spans="1:11" ht="36" customHeight="1" x14ac:dyDescent="0.2">
      <c r="A127" s="59" t="s">
        <v>38</v>
      </c>
      <c r="B127" s="40" t="s">
        <v>111</v>
      </c>
      <c r="C127" s="45" t="s">
        <v>43</v>
      </c>
      <c r="D127" s="60" t="s">
        <v>36</v>
      </c>
      <c r="E127" s="103">
        <f t="shared" si="7"/>
        <v>118</v>
      </c>
      <c r="F127" s="34">
        <v>373.11</v>
      </c>
      <c r="G127" s="35">
        <v>355.25</v>
      </c>
      <c r="H127" s="34">
        <v>373.11</v>
      </c>
      <c r="I127" s="42">
        <v>202.04</v>
      </c>
      <c r="J127" s="42">
        <v>202.04</v>
      </c>
      <c r="K127" s="42">
        <v>202.04</v>
      </c>
    </row>
    <row r="128" spans="1:11" ht="36" customHeight="1" x14ac:dyDescent="0.2">
      <c r="A128" s="59" t="s">
        <v>38</v>
      </c>
      <c r="B128" s="40" t="s">
        <v>115</v>
      </c>
      <c r="C128" s="44" t="s">
        <v>43</v>
      </c>
      <c r="D128" s="60" t="s">
        <v>66</v>
      </c>
      <c r="E128" s="103">
        <f t="shared" si="7"/>
        <v>119</v>
      </c>
      <c r="F128" s="34">
        <v>12035.04</v>
      </c>
      <c r="G128" s="35">
        <v>9061.23</v>
      </c>
      <c r="H128" s="34">
        <v>9985.75</v>
      </c>
      <c r="I128" s="34">
        <v>3500</v>
      </c>
      <c r="J128" s="34">
        <v>3500</v>
      </c>
      <c r="K128" s="34">
        <v>3500</v>
      </c>
    </row>
    <row r="129" spans="1:13" ht="36" customHeight="1" x14ac:dyDescent="0.2">
      <c r="A129" s="59" t="s">
        <v>38</v>
      </c>
      <c r="B129" s="40" t="s">
        <v>118</v>
      </c>
      <c r="C129" s="45" t="s">
        <v>43</v>
      </c>
      <c r="D129" s="60" t="s">
        <v>71</v>
      </c>
      <c r="E129" s="103">
        <f t="shared" si="7"/>
        <v>120</v>
      </c>
      <c r="F129" s="34">
        <v>1.5</v>
      </c>
      <c r="G129" s="35">
        <v>1.5</v>
      </c>
      <c r="H129" s="34">
        <v>1.5</v>
      </c>
      <c r="I129" s="42">
        <v>0</v>
      </c>
      <c r="J129" s="42">
        <v>0</v>
      </c>
      <c r="K129" s="42">
        <v>0</v>
      </c>
    </row>
    <row r="130" spans="1:13" ht="36" customHeight="1" x14ac:dyDescent="0.2">
      <c r="A130" s="71" t="s">
        <v>38</v>
      </c>
      <c r="B130" s="68" t="s">
        <v>120</v>
      </c>
      <c r="C130" s="45" t="s">
        <v>43</v>
      </c>
      <c r="D130" s="72" t="s">
        <v>57</v>
      </c>
      <c r="E130" s="103">
        <f t="shared" si="7"/>
        <v>121</v>
      </c>
      <c r="F130" s="34">
        <v>0</v>
      </c>
      <c r="G130" s="35">
        <v>0</v>
      </c>
      <c r="H130" s="34">
        <v>0</v>
      </c>
      <c r="I130" s="42">
        <v>0</v>
      </c>
      <c r="J130" s="42">
        <v>0</v>
      </c>
      <c r="K130" s="42">
        <v>0</v>
      </c>
    </row>
    <row r="131" spans="1:13" ht="36" customHeight="1" x14ac:dyDescent="0.2">
      <c r="A131" s="30" t="s">
        <v>38</v>
      </c>
      <c r="B131" s="40" t="s">
        <v>388</v>
      </c>
      <c r="C131" s="45" t="s">
        <v>72</v>
      </c>
      <c r="D131" s="31" t="s">
        <v>56</v>
      </c>
      <c r="E131" s="103">
        <f t="shared" si="7"/>
        <v>122</v>
      </c>
      <c r="F131" s="34">
        <v>0</v>
      </c>
      <c r="G131" s="35">
        <v>0</v>
      </c>
      <c r="H131" s="34">
        <v>0</v>
      </c>
      <c r="I131" s="42">
        <v>0</v>
      </c>
      <c r="J131" s="42">
        <v>0</v>
      </c>
      <c r="K131" s="42">
        <v>0</v>
      </c>
    </row>
    <row r="132" spans="1:13" ht="36" customHeight="1" x14ac:dyDescent="0.2">
      <c r="A132" s="59" t="s">
        <v>38</v>
      </c>
      <c r="B132" s="40" t="s">
        <v>112</v>
      </c>
      <c r="C132" s="45" t="s">
        <v>72</v>
      </c>
      <c r="D132" s="60" t="s">
        <v>36</v>
      </c>
      <c r="E132" s="103">
        <f t="shared" si="7"/>
        <v>123</v>
      </c>
      <c r="F132" s="34">
        <v>0</v>
      </c>
      <c r="G132" s="35">
        <v>0</v>
      </c>
      <c r="H132" s="34">
        <v>0</v>
      </c>
      <c r="I132" s="42">
        <v>0</v>
      </c>
      <c r="J132" s="42">
        <v>0</v>
      </c>
      <c r="K132" s="42">
        <v>0</v>
      </c>
    </row>
    <row r="133" spans="1:13" ht="36" customHeight="1" x14ac:dyDescent="0.2">
      <c r="A133" s="59" t="s">
        <v>38</v>
      </c>
      <c r="B133" s="40" t="s">
        <v>116</v>
      </c>
      <c r="C133" s="45" t="s">
        <v>72</v>
      </c>
      <c r="D133" s="60" t="s">
        <v>66</v>
      </c>
      <c r="E133" s="103">
        <f t="shared" si="7"/>
        <v>124</v>
      </c>
      <c r="F133" s="34">
        <v>0</v>
      </c>
      <c r="G133" s="35">
        <v>0</v>
      </c>
      <c r="H133" s="34">
        <v>0</v>
      </c>
      <c r="I133" s="42">
        <v>0</v>
      </c>
      <c r="J133" s="42">
        <v>0</v>
      </c>
      <c r="K133" s="42">
        <v>0</v>
      </c>
    </row>
    <row r="134" spans="1:13" ht="36" customHeight="1" x14ac:dyDescent="0.2">
      <c r="A134" s="59" t="s">
        <v>38</v>
      </c>
      <c r="B134" s="40" t="s">
        <v>117</v>
      </c>
      <c r="C134" s="45" t="s">
        <v>72</v>
      </c>
      <c r="D134" s="60" t="s">
        <v>71</v>
      </c>
      <c r="E134" s="103">
        <f t="shared" si="7"/>
        <v>125</v>
      </c>
      <c r="F134" s="34">
        <v>0</v>
      </c>
      <c r="G134" s="35">
        <v>0</v>
      </c>
      <c r="H134" s="34">
        <v>0</v>
      </c>
      <c r="I134" s="42">
        <v>0</v>
      </c>
      <c r="J134" s="42">
        <v>0</v>
      </c>
      <c r="K134" s="42">
        <v>0</v>
      </c>
    </row>
    <row r="135" spans="1:13" s="8" customFormat="1" ht="36" customHeight="1" x14ac:dyDescent="0.2">
      <c r="A135" s="122" t="s">
        <v>38</v>
      </c>
      <c r="B135" s="85" t="s">
        <v>250</v>
      </c>
      <c r="C135" s="86" t="s">
        <v>14</v>
      </c>
      <c r="D135" s="87"/>
      <c r="E135" s="103">
        <f t="shared" si="7"/>
        <v>126</v>
      </c>
      <c r="F135" s="88">
        <f t="shared" ref="F135:K135" si="11">SUM(F136:F149)</f>
        <v>68019.27</v>
      </c>
      <c r="G135" s="89">
        <f t="shared" si="11"/>
        <v>64204.039999999994</v>
      </c>
      <c r="H135" s="88">
        <f t="shared" si="11"/>
        <v>69139.55</v>
      </c>
      <c r="I135" s="88">
        <f t="shared" si="11"/>
        <v>47082.94</v>
      </c>
      <c r="J135" s="88">
        <f t="shared" si="11"/>
        <v>43544.28</v>
      </c>
      <c r="K135" s="88">
        <f t="shared" si="11"/>
        <v>37618.89</v>
      </c>
    </row>
    <row r="136" spans="1:13" s="57" customFormat="1" ht="36" customHeight="1" x14ac:dyDescent="0.2">
      <c r="A136" s="48" t="s">
        <v>38</v>
      </c>
      <c r="B136" s="54" t="s">
        <v>140</v>
      </c>
      <c r="C136" s="63" t="s">
        <v>60</v>
      </c>
      <c r="D136" s="56" t="s">
        <v>56</v>
      </c>
      <c r="E136" s="103">
        <f t="shared" si="7"/>
        <v>127</v>
      </c>
      <c r="F136" s="34">
        <v>3700</v>
      </c>
      <c r="G136" s="35">
        <v>3140.53</v>
      </c>
      <c r="H136" s="62">
        <v>4250.88</v>
      </c>
      <c r="I136" s="51">
        <v>4250.88</v>
      </c>
      <c r="J136" s="51">
        <v>2186.75</v>
      </c>
      <c r="K136" s="51">
        <v>631.15</v>
      </c>
      <c r="M136" s="64"/>
    </row>
    <row r="137" spans="1:13" s="57" customFormat="1" ht="36" customHeight="1" x14ac:dyDescent="0.2">
      <c r="A137" s="48" t="s">
        <v>38</v>
      </c>
      <c r="B137" s="54" t="s">
        <v>141</v>
      </c>
      <c r="C137" s="63" t="s">
        <v>58</v>
      </c>
      <c r="D137" s="56" t="s">
        <v>56</v>
      </c>
      <c r="E137" s="103">
        <f t="shared" si="7"/>
        <v>128</v>
      </c>
      <c r="F137" s="34">
        <v>2250</v>
      </c>
      <c r="G137" s="35">
        <v>1893.22</v>
      </c>
      <c r="H137" s="62">
        <v>2481.88</v>
      </c>
      <c r="I137" s="51">
        <v>2481.88</v>
      </c>
      <c r="J137" s="51">
        <v>2481.88</v>
      </c>
      <c r="K137" s="51">
        <v>2481.88</v>
      </c>
    </row>
    <row r="138" spans="1:13" s="57" customFormat="1" ht="36" customHeight="1" x14ac:dyDescent="0.2">
      <c r="A138" s="48" t="s">
        <v>38</v>
      </c>
      <c r="B138" s="54" t="s">
        <v>142</v>
      </c>
      <c r="C138" s="63" t="s">
        <v>59</v>
      </c>
      <c r="D138" s="56" t="s">
        <v>56</v>
      </c>
      <c r="E138" s="103">
        <f t="shared" si="7"/>
        <v>129</v>
      </c>
      <c r="F138" s="34">
        <v>64.27</v>
      </c>
      <c r="G138" s="35">
        <v>29.95</v>
      </c>
      <c r="H138" s="62">
        <v>49.56</v>
      </c>
      <c r="I138" s="51">
        <v>22.69</v>
      </c>
      <c r="J138" s="51">
        <v>7.56</v>
      </c>
      <c r="K138" s="51">
        <v>0</v>
      </c>
    </row>
    <row r="139" spans="1:13" ht="36" customHeight="1" x14ac:dyDescent="0.2">
      <c r="A139" s="30" t="s">
        <v>38</v>
      </c>
      <c r="B139" s="40" t="s">
        <v>121</v>
      </c>
      <c r="C139" s="41" t="s">
        <v>61</v>
      </c>
      <c r="D139" s="31" t="s">
        <v>56</v>
      </c>
      <c r="E139" s="103">
        <f t="shared" si="7"/>
        <v>130</v>
      </c>
      <c r="F139" s="34">
        <v>0</v>
      </c>
      <c r="G139" s="35">
        <v>0</v>
      </c>
      <c r="H139" s="34">
        <v>0</v>
      </c>
      <c r="I139" s="42">
        <v>0</v>
      </c>
      <c r="J139" s="42">
        <v>0</v>
      </c>
      <c r="K139" s="42">
        <v>0</v>
      </c>
    </row>
    <row r="140" spans="1:13" ht="39.75" customHeight="1" x14ac:dyDescent="0.2">
      <c r="A140" s="59" t="s">
        <v>38</v>
      </c>
      <c r="B140" s="40" t="s">
        <v>124</v>
      </c>
      <c r="C140" s="41" t="s">
        <v>62</v>
      </c>
      <c r="D140" s="60" t="s">
        <v>56</v>
      </c>
      <c r="E140" s="103">
        <f t="shared" ref="E140:E203" si="12">E139+1</f>
        <v>131</v>
      </c>
      <c r="F140" s="34">
        <v>0</v>
      </c>
      <c r="G140" s="35">
        <v>0</v>
      </c>
      <c r="H140" s="34">
        <v>0</v>
      </c>
      <c r="I140" s="42">
        <v>0</v>
      </c>
      <c r="J140" s="42">
        <v>0</v>
      </c>
      <c r="K140" s="42">
        <v>0</v>
      </c>
    </row>
    <row r="141" spans="1:13" ht="36" customHeight="1" x14ac:dyDescent="0.2">
      <c r="A141" s="30" t="s">
        <v>38</v>
      </c>
      <c r="B141" s="40" t="s">
        <v>122</v>
      </c>
      <c r="C141" s="41" t="s">
        <v>15</v>
      </c>
      <c r="D141" s="31" t="s">
        <v>56</v>
      </c>
      <c r="E141" s="103">
        <f t="shared" si="12"/>
        <v>132</v>
      </c>
      <c r="F141" s="34">
        <v>31000</v>
      </c>
      <c r="G141" s="35">
        <v>29720.32</v>
      </c>
      <c r="H141" s="35">
        <v>31120.71</v>
      </c>
      <c r="I141" s="35">
        <v>26720.2</v>
      </c>
      <c r="J141" s="35">
        <v>25260.799999999999</v>
      </c>
      <c r="K141" s="35">
        <v>20898.57</v>
      </c>
    </row>
    <row r="142" spans="1:13" ht="36" customHeight="1" x14ac:dyDescent="0.2">
      <c r="A142" s="59" t="s">
        <v>38</v>
      </c>
      <c r="B142" s="40" t="s">
        <v>127</v>
      </c>
      <c r="C142" s="67" t="s">
        <v>16</v>
      </c>
      <c r="D142" s="60" t="s">
        <v>56</v>
      </c>
      <c r="E142" s="103">
        <f t="shared" si="12"/>
        <v>133</v>
      </c>
      <c r="F142" s="34">
        <v>7430</v>
      </c>
      <c r="G142" s="35">
        <v>7661.52</v>
      </c>
      <c r="H142" s="34">
        <v>7661.52</v>
      </c>
      <c r="I142" s="34">
        <v>3467.29</v>
      </c>
      <c r="J142" s="34">
        <v>3467.29</v>
      </c>
      <c r="K142" s="34">
        <v>3467.29</v>
      </c>
    </row>
    <row r="143" spans="1:13" ht="36" customHeight="1" x14ac:dyDescent="0.2">
      <c r="A143" s="30" t="s">
        <v>38</v>
      </c>
      <c r="B143" s="40" t="s">
        <v>123</v>
      </c>
      <c r="C143" s="41" t="s">
        <v>63</v>
      </c>
      <c r="D143" s="31" t="s">
        <v>56</v>
      </c>
      <c r="E143" s="103">
        <f t="shared" si="12"/>
        <v>134</v>
      </c>
      <c r="F143" s="34">
        <v>0</v>
      </c>
      <c r="G143" s="35">
        <v>0</v>
      </c>
      <c r="H143" s="35">
        <v>0</v>
      </c>
      <c r="I143" s="47">
        <v>0</v>
      </c>
      <c r="J143" s="47">
        <v>0</v>
      </c>
      <c r="K143" s="42">
        <v>0</v>
      </c>
    </row>
    <row r="144" spans="1:13" ht="36" customHeight="1" x14ac:dyDescent="0.2">
      <c r="A144" s="59" t="s">
        <v>38</v>
      </c>
      <c r="B144" s="40" t="s">
        <v>128</v>
      </c>
      <c r="C144" s="43" t="s">
        <v>64</v>
      </c>
      <c r="D144" s="60" t="s">
        <v>56</v>
      </c>
      <c r="E144" s="103">
        <f t="shared" si="12"/>
        <v>135</v>
      </c>
      <c r="F144" s="34">
        <v>0</v>
      </c>
      <c r="G144" s="35">
        <v>0</v>
      </c>
      <c r="H144" s="35">
        <v>0</v>
      </c>
      <c r="I144" s="47">
        <v>0</v>
      </c>
      <c r="J144" s="47">
        <v>0</v>
      </c>
      <c r="K144" s="42">
        <v>0</v>
      </c>
    </row>
    <row r="145" spans="1:12" ht="36" customHeight="1" x14ac:dyDescent="0.2">
      <c r="A145" s="59" t="s">
        <v>38</v>
      </c>
      <c r="B145" s="40" t="s">
        <v>129</v>
      </c>
      <c r="C145" s="41" t="s">
        <v>17</v>
      </c>
      <c r="D145" s="60" t="s">
        <v>56</v>
      </c>
      <c r="E145" s="103">
        <f t="shared" si="12"/>
        <v>136</v>
      </c>
      <c r="F145" s="34">
        <v>22000</v>
      </c>
      <c r="G145" s="35">
        <v>20545.439999999999</v>
      </c>
      <c r="H145" s="34">
        <v>22000</v>
      </c>
      <c r="I145" s="42">
        <v>10000</v>
      </c>
      <c r="J145" s="42">
        <v>10000</v>
      </c>
      <c r="K145" s="42">
        <v>10000</v>
      </c>
    </row>
    <row r="146" spans="1:12" ht="36" customHeight="1" x14ac:dyDescent="0.2">
      <c r="A146" s="59" t="s">
        <v>38</v>
      </c>
      <c r="B146" s="40" t="s">
        <v>130</v>
      </c>
      <c r="C146" s="43" t="s">
        <v>46</v>
      </c>
      <c r="D146" s="60" t="s">
        <v>56</v>
      </c>
      <c r="E146" s="103">
        <f t="shared" si="12"/>
        <v>137</v>
      </c>
      <c r="F146" s="34">
        <v>575</v>
      </c>
      <c r="G146" s="35">
        <v>532.84</v>
      </c>
      <c r="H146" s="34">
        <v>575</v>
      </c>
      <c r="I146" s="42">
        <v>140</v>
      </c>
      <c r="J146" s="42">
        <v>140</v>
      </c>
      <c r="K146" s="42">
        <v>140</v>
      </c>
    </row>
    <row r="147" spans="1:12" ht="36" customHeight="1" x14ac:dyDescent="0.2">
      <c r="A147" s="59" t="s">
        <v>38</v>
      </c>
      <c r="B147" s="40" t="s">
        <v>131</v>
      </c>
      <c r="C147" s="43" t="s">
        <v>65</v>
      </c>
      <c r="D147" s="60" t="s">
        <v>56</v>
      </c>
      <c r="E147" s="103">
        <f t="shared" si="12"/>
        <v>138</v>
      </c>
      <c r="F147" s="34">
        <v>0</v>
      </c>
      <c r="G147" s="35">
        <v>0</v>
      </c>
      <c r="H147" s="34">
        <v>0</v>
      </c>
      <c r="I147" s="42">
        <v>0</v>
      </c>
      <c r="J147" s="42">
        <v>0</v>
      </c>
      <c r="K147" s="42">
        <v>0</v>
      </c>
    </row>
    <row r="148" spans="1:12" ht="36" customHeight="1" x14ac:dyDescent="0.2">
      <c r="A148" s="59" t="s">
        <v>38</v>
      </c>
      <c r="B148" s="40" t="s">
        <v>133</v>
      </c>
      <c r="C148" s="43" t="s">
        <v>47</v>
      </c>
      <c r="D148" s="60" t="s">
        <v>56</v>
      </c>
      <c r="E148" s="103">
        <f t="shared" si="12"/>
        <v>139</v>
      </c>
      <c r="F148" s="34">
        <v>1000</v>
      </c>
      <c r="G148" s="35">
        <v>680.22</v>
      </c>
      <c r="H148" s="34">
        <v>1000</v>
      </c>
      <c r="I148" s="42">
        <v>0</v>
      </c>
      <c r="J148" s="42">
        <v>0</v>
      </c>
      <c r="K148" s="42">
        <v>0</v>
      </c>
    </row>
    <row r="149" spans="1:12" ht="36" customHeight="1" x14ac:dyDescent="0.2">
      <c r="A149" s="59" t="s">
        <v>38</v>
      </c>
      <c r="B149" s="40" t="s">
        <v>132</v>
      </c>
      <c r="C149" s="43" t="s">
        <v>48</v>
      </c>
      <c r="D149" s="60" t="s">
        <v>56</v>
      </c>
      <c r="E149" s="103">
        <f t="shared" si="12"/>
        <v>140</v>
      </c>
      <c r="F149" s="34">
        <v>0</v>
      </c>
      <c r="G149" s="35">
        <v>0</v>
      </c>
      <c r="H149" s="34">
        <v>0</v>
      </c>
      <c r="I149" s="42">
        <v>0</v>
      </c>
      <c r="J149" s="42">
        <v>0</v>
      </c>
      <c r="K149" s="42">
        <v>0</v>
      </c>
    </row>
    <row r="150" spans="1:12" s="8" customFormat="1" ht="36" customHeight="1" x14ac:dyDescent="0.2">
      <c r="A150" s="122" t="s">
        <v>38</v>
      </c>
      <c r="B150" s="145" t="s">
        <v>251</v>
      </c>
      <c r="C150" s="86" t="s">
        <v>18</v>
      </c>
      <c r="D150" s="87"/>
      <c r="E150" s="103">
        <f t="shared" si="12"/>
        <v>141</v>
      </c>
      <c r="F150" s="88">
        <f t="shared" ref="F150:K150" si="13">SUM(F151:F458)</f>
        <v>97228.26999999999</v>
      </c>
      <c r="G150" s="89">
        <f t="shared" si="13"/>
        <v>77841.780000000013</v>
      </c>
      <c r="H150" s="88">
        <f t="shared" si="13"/>
        <v>96187.790000000008</v>
      </c>
      <c r="I150" s="88">
        <f t="shared" si="13"/>
        <v>50185.75</v>
      </c>
      <c r="J150" s="88">
        <f t="shared" si="13"/>
        <v>50081.06</v>
      </c>
      <c r="K150" s="88">
        <f t="shared" si="13"/>
        <v>50083.06</v>
      </c>
    </row>
    <row r="151" spans="1:12" s="11" customFormat="1" ht="48" customHeight="1" x14ac:dyDescent="0.2">
      <c r="A151" s="98" t="s">
        <v>38</v>
      </c>
      <c r="B151" s="68" t="s">
        <v>716</v>
      </c>
      <c r="C151" s="70" t="s">
        <v>371</v>
      </c>
      <c r="D151" s="104" t="s">
        <v>839</v>
      </c>
      <c r="E151" s="103">
        <f t="shared" si="12"/>
        <v>142</v>
      </c>
      <c r="F151" s="42">
        <v>280.7</v>
      </c>
      <c r="G151" s="47">
        <v>-5</v>
      </c>
      <c r="H151" s="47">
        <v>280.7</v>
      </c>
      <c r="I151" s="47">
        <v>217.3</v>
      </c>
      <c r="J151" s="47">
        <v>217.3</v>
      </c>
      <c r="K151" s="47">
        <v>217.3</v>
      </c>
      <c r="L151" s="16"/>
    </row>
    <row r="152" spans="1:12" s="11" customFormat="1" ht="56.25" customHeight="1" x14ac:dyDescent="0.2">
      <c r="A152" s="98" t="s">
        <v>38</v>
      </c>
      <c r="B152" s="68" t="s">
        <v>717</v>
      </c>
      <c r="C152" s="70" t="s">
        <v>325</v>
      </c>
      <c r="D152" s="104" t="s">
        <v>839</v>
      </c>
      <c r="E152" s="103">
        <f t="shared" si="12"/>
        <v>143</v>
      </c>
      <c r="F152" s="42">
        <v>19</v>
      </c>
      <c r="G152" s="47">
        <v>8</v>
      </c>
      <c r="H152" s="47">
        <v>19</v>
      </c>
      <c r="I152" s="47">
        <v>23</v>
      </c>
      <c r="J152" s="47">
        <v>23</v>
      </c>
      <c r="K152" s="47">
        <v>23</v>
      </c>
      <c r="L152" s="16"/>
    </row>
    <row r="153" spans="1:12" s="11" customFormat="1" ht="48" customHeight="1" x14ac:dyDescent="0.2">
      <c r="A153" s="98" t="s">
        <v>38</v>
      </c>
      <c r="B153" s="68" t="s">
        <v>718</v>
      </c>
      <c r="C153" s="70" t="s">
        <v>585</v>
      </c>
      <c r="D153" s="104" t="s">
        <v>839</v>
      </c>
      <c r="E153" s="103">
        <f t="shared" si="12"/>
        <v>144</v>
      </c>
      <c r="F153" s="42">
        <v>0</v>
      </c>
      <c r="G153" s="47">
        <v>0</v>
      </c>
      <c r="H153" s="47">
        <v>0</v>
      </c>
      <c r="I153" s="47">
        <v>0.1</v>
      </c>
      <c r="J153" s="47">
        <v>0.1</v>
      </c>
      <c r="K153" s="47">
        <v>0.1</v>
      </c>
      <c r="L153" s="16"/>
    </row>
    <row r="154" spans="1:12" s="11" customFormat="1" ht="48" customHeight="1" x14ac:dyDescent="0.2">
      <c r="A154" s="98" t="s">
        <v>38</v>
      </c>
      <c r="B154" s="68" t="s">
        <v>719</v>
      </c>
      <c r="C154" s="70" t="s">
        <v>586</v>
      </c>
      <c r="D154" s="104" t="s">
        <v>839</v>
      </c>
      <c r="E154" s="103">
        <f t="shared" si="12"/>
        <v>145</v>
      </c>
      <c r="F154" s="42">
        <v>10.3</v>
      </c>
      <c r="G154" s="47">
        <v>15</v>
      </c>
      <c r="H154" s="47">
        <v>14.3</v>
      </c>
      <c r="I154" s="47">
        <v>10.3</v>
      </c>
      <c r="J154" s="47">
        <v>10.3</v>
      </c>
      <c r="K154" s="47">
        <v>10.3</v>
      </c>
      <c r="L154" s="16"/>
    </row>
    <row r="155" spans="1:12" s="11" customFormat="1" ht="48" customHeight="1" x14ac:dyDescent="0.2">
      <c r="A155" s="98" t="s">
        <v>38</v>
      </c>
      <c r="B155" s="68" t="s">
        <v>720</v>
      </c>
      <c r="C155" s="102" t="s">
        <v>326</v>
      </c>
      <c r="D155" s="104" t="s">
        <v>839</v>
      </c>
      <c r="E155" s="103">
        <f t="shared" si="12"/>
        <v>146</v>
      </c>
      <c r="F155" s="42">
        <v>1</v>
      </c>
      <c r="G155" s="47">
        <v>11</v>
      </c>
      <c r="H155" s="47">
        <v>11.8</v>
      </c>
      <c r="I155" s="47">
        <v>0</v>
      </c>
      <c r="J155" s="47">
        <v>0</v>
      </c>
      <c r="K155" s="47">
        <v>0</v>
      </c>
      <c r="L155" s="16"/>
    </row>
    <row r="156" spans="1:12" s="11" customFormat="1" ht="60" customHeight="1" x14ac:dyDescent="0.2">
      <c r="A156" s="73" t="s">
        <v>38</v>
      </c>
      <c r="B156" s="68" t="s">
        <v>662</v>
      </c>
      <c r="C156" s="102" t="s">
        <v>587</v>
      </c>
      <c r="D156" s="104" t="s">
        <v>663</v>
      </c>
      <c r="E156" s="103">
        <f t="shared" si="12"/>
        <v>147</v>
      </c>
      <c r="F156" s="42">
        <v>0</v>
      </c>
      <c r="G156" s="47">
        <v>0</v>
      </c>
      <c r="H156" s="47">
        <v>0</v>
      </c>
      <c r="I156" s="47">
        <v>0</v>
      </c>
      <c r="J156" s="47">
        <v>0</v>
      </c>
      <c r="K156" s="47">
        <v>0</v>
      </c>
      <c r="L156" s="16"/>
    </row>
    <row r="157" spans="1:12" s="11" customFormat="1" ht="60" customHeight="1" x14ac:dyDescent="0.2">
      <c r="A157" s="98" t="s">
        <v>38</v>
      </c>
      <c r="B157" s="68" t="s">
        <v>721</v>
      </c>
      <c r="C157" s="102" t="s">
        <v>587</v>
      </c>
      <c r="D157" s="104" t="s">
        <v>839</v>
      </c>
      <c r="E157" s="103">
        <f t="shared" si="12"/>
        <v>148</v>
      </c>
      <c r="F157" s="42">
        <v>0</v>
      </c>
      <c r="G157" s="47">
        <v>0</v>
      </c>
      <c r="H157" s="47">
        <v>0</v>
      </c>
      <c r="I157" s="47">
        <v>0</v>
      </c>
      <c r="J157" s="47">
        <v>0</v>
      </c>
      <c r="K157" s="47">
        <v>0</v>
      </c>
      <c r="L157" s="16"/>
    </row>
    <row r="158" spans="1:12" s="11" customFormat="1" ht="60" customHeight="1" x14ac:dyDescent="0.2">
      <c r="A158" s="73" t="s">
        <v>38</v>
      </c>
      <c r="B158" s="68" t="s">
        <v>664</v>
      </c>
      <c r="C158" s="102" t="s">
        <v>588</v>
      </c>
      <c r="D158" s="104" t="s">
        <v>663</v>
      </c>
      <c r="E158" s="103">
        <f t="shared" si="12"/>
        <v>149</v>
      </c>
      <c r="F158" s="42">
        <v>0</v>
      </c>
      <c r="G158" s="47">
        <v>0</v>
      </c>
      <c r="H158" s="47">
        <v>0</v>
      </c>
      <c r="I158" s="47">
        <v>0</v>
      </c>
      <c r="J158" s="47">
        <v>0</v>
      </c>
      <c r="K158" s="47">
        <v>0</v>
      </c>
      <c r="L158" s="16"/>
    </row>
    <row r="159" spans="1:12" s="11" customFormat="1" ht="60" customHeight="1" x14ac:dyDescent="0.2">
      <c r="A159" s="98" t="s">
        <v>38</v>
      </c>
      <c r="B159" s="68" t="s">
        <v>722</v>
      </c>
      <c r="C159" s="102" t="s">
        <v>588</v>
      </c>
      <c r="D159" s="104" t="s">
        <v>839</v>
      </c>
      <c r="E159" s="103">
        <f t="shared" si="12"/>
        <v>150</v>
      </c>
      <c r="F159" s="42">
        <v>0</v>
      </c>
      <c r="G159" s="47">
        <v>0</v>
      </c>
      <c r="H159" s="47">
        <v>0</v>
      </c>
      <c r="I159" s="47">
        <v>0</v>
      </c>
      <c r="J159" s="47">
        <v>0</v>
      </c>
      <c r="K159" s="47">
        <v>0</v>
      </c>
      <c r="L159" s="16"/>
    </row>
    <row r="160" spans="1:12" s="11" customFormat="1" ht="48" customHeight="1" x14ac:dyDescent="0.2">
      <c r="A160" s="73" t="s">
        <v>38</v>
      </c>
      <c r="B160" s="68" t="s">
        <v>665</v>
      </c>
      <c r="C160" s="102" t="s">
        <v>589</v>
      </c>
      <c r="D160" s="104" t="s">
        <v>663</v>
      </c>
      <c r="E160" s="103">
        <f t="shared" si="12"/>
        <v>151</v>
      </c>
      <c r="F160" s="42">
        <v>0</v>
      </c>
      <c r="G160" s="47">
        <v>0</v>
      </c>
      <c r="H160" s="47">
        <v>0</v>
      </c>
      <c r="I160" s="47">
        <v>0</v>
      </c>
      <c r="J160" s="47">
        <v>0</v>
      </c>
      <c r="K160" s="47">
        <v>0</v>
      </c>
      <c r="L160" s="16"/>
    </row>
    <row r="161" spans="1:12" s="11" customFormat="1" ht="48" customHeight="1" x14ac:dyDescent="0.2">
      <c r="A161" s="98" t="s">
        <v>38</v>
      </c>
      <c r="B161" s="68" t="s">
        <v>723</v>
      </c>
      <c r="C161" s="102" t="s">
        <v>589</v>
      </c>
      <c r="D161" s="104" t="s">
        <v>839</v>
      </c>
      <c r="E161" s="103">
        <f t="shared" si="12"/>
        <v>152</v>
      </c>
      <c r="F161" s="42">
        <v>0</v>
      </c>
      <c r="G161" s="47">
        <v>0</v>
      </c>
      <c r="H161" s="47">
        <v>0</v>
      </c>
      <c r="I161" s="47">
        <v>0</v>
      </c>
      <c r="J161" s="47">
        <v>0</v>
      </c>
      <c r="K161" s="47">
        <v>0</v>
      </c>
      <c r="L161" s="16"/>
    </row>
    <row r="162" spans="1:12" s="11" customFormat="1" ht="48" customHeight="1" x14ac:dyDescent="0.2">
      <c r="A162" s="73" t="s">
        <v>38</v>
      </c>
      <c r="B162" s="68" t="s">
        <v>666</v>
      </c>
      <c r="C162" s="102" t="s">
        <v>590</v>
      </c>
      <c r="D162" s="104" t="s">
        <v>663</v>
      </c>
      <c r="E162" s="103">
        <f t="shared" si="12"/>
        <v>153</v>
      </c>
      <c r="F162" s="42">
        <v>0</v>
      </c>
      <c r="G162" s="47">
        <v>0</v>
      </c>
      <c r="H162" s="47">
        <v>0</v>
      </c>
      <c r="I162" s="47">
        <v>0</v>
      </c>
      <c r="J162" s="47">
        <v>0</v>
      </c>
      <c r="K162" s="47">
        <v>0</v>
      </c>
      <c r="L162" s="16"/>
    </row>
    <row r="163" spans="1:12" s="11" customFormat="1" ht="48" customHeight="1" x14ac:dyDescent="0.2">
      <c r="A163" s="98" t="s">
        <v>38</v>
      </c>
      <c r="B163" s="68" t="s">
        <v>724</v>
      </c>
      <c r="C163" s="102" t="s">
        <v>590</v>
      </c>
      <c r="D163" s="104" t="s">
        <v>839</v>
      </c>
      <c r="E163" s="103">
        <f t="shared" si="12"/>
        <v>154</v>
      </c>
      <c r="F163" s="42">
        <v>0</v>
      </c>
      <c r="G163" s="47">
        <v>0</v>
      </c>
      <c r="H163" s="47">
        <v>0</v>
      </c>
      <c r="I163" s="47">
        <v>0</v>
      </c>
      <c r="J163" s="47">
        <v>0</v>
      </c>
      <c r="K163" s="47">
        <v>0</v>
      </c>
      <c r="L163" s="16"/>
    </row>
    <row r="164" spans="1:12" s="11" customFormat="1" ht="48" customHeight="1" x14ac:dyDescent="0.2">
      <c r="A164" s="98" t="s">
        <v>38</v>
      </c>
      <c r="B164" s="68" t="s">
        <v>725</v>
      </c>
      <c r="C164" s="102" t="s">
        <v>591</v>
      </c>
      <c r="D164" s="104" t="s">
        <v>839</v>
      </c>
      <c r="E164" s="103">
        <f t="shared" si="12"/>
        <v>155</v>
      </c>
      <c r="F164" s="42">
        <v>0</v>
      </c>
      <c r="G164" s="47">
        <v>0</v>
      </c>
      <c r="H164" s="47">
        <v>0</v>
      </c>
      <c r="I164" s="47">
        <v>0</v>
      </c>
      <c r="J164" s="47">
        <v>0</v>
      </c>
      <c r="K164" s="47">
        <v>0</v>
      </c>
      <c r="L164" s="16"/>
    </row>
    <row r="165" spans="1:12" s="11" customFormat="1" ht="60" customHeight="1" x14ac:dyDescent="0.2">
      <c r="A165" s="98" t="s">
        <v>38</v>
      </c>
      <c r="B165" s="68" t="s">
        <v>726</v>
      </c>
      <c r="C165" s="102" t="s">
        <v>592</v>
      </c>
      <c r="D165" s="104" t="s">
        <v>839</v>
      </c>
      <c r="E165" s="103">
        <f t="shared" si="12"/>
        <v>156</v>
      </c>
      <c r="F165" s="42">
        <v>0</v>
      </c>
      <c r="G165" s="47">
        <v>0</v>
      </c>
      <c r="H165" s="47">
        <v>0</v>
      </c>
      <c r="I165" s="47">
        <v>0</v>
      </c>
      <c r="J165" s="47">
        <v>0</v>
      </c>
      <c r="K165" s="47">
        <v>0</v>
      </c>
      <c r="L165" s="16"/>
    </row>
    <row r="166" spans="1:12" s="11" customFormat="1" ht="48" customHeight="1" x14ac:dyDescent="0.2">
      <c r="A166" s="98" t="s">
        <v>38</v>
      </c>
      <c r="B166" s="68" t="s">
        <v>727</v>
      </c>
      <c r="C166" s="102" t="s">
        <v>593</v>
      </c>
      <c r="D166" s="104" t="s">
        <v>839</v>
      </c>
      <c r="E166" s="103">
        <f t="shared" si="12"/>
        <v>157</v>
      </c>
      <c r="F166" s="42">
        <v>14.7</v>
      </c>
      <c r="G166" s="47">
        <v>20.95</v>
      </c>
      <c r="H166" s="47">
        <v>26.9</v>
      </c>
      <c r="I166" s="47">
        <v>15.1</v>
      </c>
      <c r="J166" s="47">
        <v>15.1</v>
      </c>
      <c r="K166" s="47">
        <v>15.1</v>
      </c>
      <c r="L166" s="16"/>
    </row>
    <row r="167" spans="1:12" s="11" customFormat="1" ht="60" customHeight="1" x14ac:dyDescent="0.2">
      <c r="A167" s="98" t="s">
        <v>38</v>
      </c>
      <c r="B167" s="68" t="s">
        <v>728</v>
      </c>
      <c r="C167" s="102" t="s">
        <v>594</v>
      </c>
      <c r="D167" s="104" t="s">
        <v>839</v>
      </c>
      <c r="E167" s="103">
        <f t="shared" si="12"/>
        <v>158</v>
      </c>
      <c r="F167" s="42">
        <v>0</v>
      </c>
      <c r="G167" s="47">
        <v>0</v>
      </c>
      <c r="H167" s="47">
        <v>0</v>
      </c>
      <c r="I167" s="47">
        <v>0</v>
      </c>
      <c r="J167" s="47">
        <v>0</v>
      </c>
      <c r="K167" s="47">
        <v>0</v>
      </c>
      <c r="L167" s="16"/>
    </row>
    <row r="168" spans="1:12" s="53" customFormat="1" ht="36" customHeight="1" x14ac:dyDescent="0.2">
      <c r="A168" s="48" t="s">
        <v>38</v>
      </c>
      <c r="B168" s="49" t="s">
        <v>677</v>
      </c>
      <c r="C168" s="50" t="s">
        <v>327</v>
      </c>
      <c r="D168" s="48" t="s">
        <v>678</v>
      </c>
      <c r="E168" s="103">
        <f t="shared" si="12"/>
        <v>159</v>
      </c>
      <c r="F168" s="42">
        <v>0</v>
      </c>
      <c r="G168" s="47">
        <v>0</v>
      </c>
      <c r="H168" s="52">
        <v>0</v>
      </c>
      <c r="I168" s="52">
        <v>0</v>
      </c>
      <c r="J168" s="52">
        <v>0</v>
      </c>
      <c r="K168" s="52">
        <v>0</v>
      </c>
      <c r="L168" s="58"/>
    </row>
    <row r="169" spans="1:12" s="11" customFormat="1" ht="36" customHeight="1" x14ac:dyDescent="0.2">
      <c r="A169" s="73" t="s">
        <v>38</v>
      </c>
      <c r="B169" s="68" t="s">
        <v>667</v>
      </c>
      <c r="C169" s="102" t="s">
        <v>327</v>
      </c>
      <c r="D169" s="104" t="s">
        <v>663</v>
      </c>
      <c r="E169" s="103">
        <f t="shared" si="12"/>
        <v>160</v>
      </c>
      <c r="F169" s="42">
        <v>0</v>
      </c>
      <c r="G169" s="47">
        <v>0</v>
      </c>
      <c r="H169" s="47">
        <v>0</v>
      </c>
      <c r="I169" s="47">
        <v>0</v>
      </c>
      <c r="J169" s="47">
        <v>0</v>
      </c>
      <c r="K169" s="47">
        <v>0</v>
      </c>
      <c r="L169" s="16"/>
    </row>
    <row r="170" spans="1:12" s="11" customFormat="1" ht="36" customHeight="1" x14ac:dyDescent="0.2">
      <c r="A170" s="98" t="s">
        <v>38</v>
      </c>
      <c r="B170" s="68" t="s">
        <v>729</v>
      </c>
      <c r="C170" s="102" t="s">
        <v>327</v>
      </c>
      <c r="D170" s="104" t="s">
        <v>839</v>
      </c>
      <c r="E170" s="103">
        <f t="shared" si="12"/>
        <v>161</v>
      </c>
      <c r="F170" s="42">
        <v>359</v>
      </c>
      <c r="G170" s="47">
        <v>33.15</v>
      </c>
      <c r="H170" s="47">
        <v>359</v>
      </c>
      <c r="I170" s="47">
        <v>314.10000000000002</v>
      </c>
      <c r="J170" s="47">
        <v>314.10000000000002</v>
      </c>
      <c r="K170" s="47">
        <v>314.10000000000002</v>
      </c>
      <c r="L170" s="16"/>
    </row>
    <row r="171" spans="1:12" s="53" customFormat="1" ht="48" customHeight="1" x14ac:dyDescent="0.2">
      <c r="A171" s="48" t="s">
        <v>38</v>
      </c>
      <c r="B171" s="49" t="s">
        <v>574</v>
      </c>
      <c r="C171" s="50" t="s">
        <v>328</v>
      </c>
      <c r="D171" s="48" t="s">
        <v>576</v>
      </c>
      <c r="E171" s="103">
        <f t="shared" si="12"/>
        <v>162</v>
      </c>
      <c r="F171" s="42">
        <v>0</v>
      </c>
      <c r="G171" s="47">
        <v>0</v>
      </c>
      <c r="H171" s="52">
        <v>0</v>
      </c>
      <c r="I171" s="52">
        <v>0</v>
      </c>
      <c r="J171" s="52">
        <v>0</v>
      </c>
      <c r="K171" s="52">
        <v>0</v>
      </c>
      <c r="L171" s="58"/>
    </row>
    <row r="172" spans="1:12" s="53" customFormat="1" ht="60" customHeight="1" x14ac:dyDescent="0.2">
      <c r="A172" s="48" t="s">
        <v>38</v>
      </c>
      <c r="B172" s="49" t="s">
        <v>297</v>
      </c>
      <c r="C172" s="50" t="s">
        <v>394</v>
      </c>
      <c r="D172" s="48" t="s">
        <v>295</v>
      </c>
      <c r="E172" s="103">
        <f t="shared" si="12"/>
        <v>163</v>
      </c>
      <c r="F172" s="42">
        <v>0</v>
      </c>
      <c r="G172" s="47">
        <v>0</v>
      </c>
      <c r="H172" s="52">
        <v>0</v>
      </c>
      <c r="I172" s="52">
        <v>0</v>
      </c>
      <c r="J172" s="52">
        <v>0</v>
      </c>
      <c r="K172" s="52">
        <v>0</v>
      </c>
      <c r="L172" s="58"/>
    </row>
    <row r="173" spans="1:12" s="53" customFormat="1" ht="60" customHeight="1" x14ac:dyDescent="0.2">
      <c r="A173" s="48" t="s">
        <v>38</v>
      </c>
      <c r="B173" s="49" t="s">
        <v>315</v>
      </c>
      <c r="C173" s="50" t="s">
        <v>329</v>
      </c>
      <c r="D173" s="48" t="s">
        <v>295</v>
      </c>
      <c r="E173" s="103">
        <f t="shared" si="12"/>
        <v>164</v>
      </c>
      <c r="F173" s="42">
        <v>0</v>
      </c>
      <c r="G173" s="47">
        <v>0</v>
      </c>
      <c r="H173" s="52">
        <v>0</v>
      </c>
      <c r="I173" s="52">
        <v>0</v>
      </c>
      <c r="J173" s="52">
        <v>0</v>
      </c>
      <c r="K173" s="52">
        <v>0</v>
      </c>
      <c r="L173" s="58"/>
    </row>
    <row r="174" spans="1:12" s="11" customFormat="1" ht="60" customHeight="1" x14ac:dyDescent="0.2">
      <c r="A174" s="98" t="s">
        <v>38</v>
      </c>
      <c r="B174" s="68" t="s">
        <v>730</v>
      </c>
      <c r="C174" s="102" t="s">
        <v>329</v>
      </c>
      <c r="D174" s="104" t="s">
        <v>839</v>
      </c>
      <c r="E174" s="103">
        <f t="shared" si="12"/>
        <v>165</v>
      </c>
      <c r="F174" s="42">
        <v>0</v>
      </c>
      <c r="G174" s="47">
        <v>0</v>
      </c>
      <c r="H174" s="47">
        <v>0</v>
      </c>
      <c r="I174" s="47">
        <v>0</v>
      </c>
      <c r="J174" s="47">
        <v>0</v>
      </c>
      <c r="K174" s="47">
        <v>0</v>
      </c>
      <c r="L174" s="16"/>
    </row>
    <row r="175" spans="1:12" s="11" customFormat="1" ht="60" customHeight="1" x14ac:dyDescent="0.2">
      <c r="A175" s="98" t="s">
        <v>38</v>
      </c>
      <c r="B175" s="68" t="s">
        <v>731</v>
      </c>
      <c r="C175" s="102" t="s">
        <v>595</v>
      </c>
      <c r="D175" s="104" t="s">
        <v>839</v>
      </c>
      <c r="E175" s="103">
        <f t="shared" si="12"/>
        <v>166</v>
      </c>
      <c r="F175" s="42">
        <v>16.600000000000001</v>
      </c>
      <c r="G175" s="47">
        <v>0</v>
      </c>
      <c r="H175" s="47">
        <v>0</v>
      </c>
      <c r="I175" s="47">
        <v>0</v>
      </c>
      <c r="J175" s="47">
        <v>0</v>
      </c>
      <c r="K175" s="47">
        <v>0</v>
      </c>
      <c r="L175" s="16"/>
    </row>
    <row r="176" spans="1:12" s="11" customFormat="1" ht="60" customHeight="1" x14ac:dyDescent="0.2">
      <c r="A176" s="98" t="s">
        <v>38</v>
      </c>
      <c r="B176" s="68" t="s">
        <v>732</v>
      </c>
      <c r="C176" s="102" t="s">
        <v>596</v>
      </c>
      <c r="D176" s="104" t="s">
        <v>839</v>
      </c>
      <c r="E176" s="103">
        <f t="shared" si="12"/>
        <v>167</v>
      </c>
      <c r="F176" s="42">
        <v>0</v>
      </c>
      <c r="G176" s="47">
        <v>0</v>
      </c>
      <c r="H176" s="47">
        <v>0</v>
      </c>
      <c r="I176" s="47">
        <v>0</v>
      </c>
      <c r="J176" s="47">
        <v>0</v>
      </c>
      <c r="K176" s="47">
        <v>0</v>
      </c>
      <c r="L176" s="16"/>
    </row>
    <row r="177" spans="1:12" s="11" customFormat="1" ht="72" customHeight="1" x14ac:dyDescent="0.2">
      <c r="A177" s="98" t="s">
        <v>38</v>
      </c>
      <c r="B177" s="68" t="s">
        <v>733</v>
      </c>
      <c r="C177" s="102" t="s">
        <v>597</v>
      </c>
      <c r="D177" s="104" t="s">
        <v>839</v>
      </c>
      <c r="E177" s="103">
        <f t="shared" si="12"/>
        <v>168</v>
      </c>
      <c r="F177" s="42">
        <v>15</v>
      </c>
      <c r="G177" s="47">
        <v>19</v>
      </c>
      <c r="H177" s="47">
        <v>23.8</v>
      </c>
      <c r="I177" s="47">
        <v>17.3</v>
      </c>
      <c r="J177" s="47">
        <v>17.3</v>
      </c>
      <c r="K177" s="47">
        <v>17.3</v>
      </c>
      <c r="L177" s="16"/>
    </row>
    <row r="178" spans="1:12" s="11" customFormat="1" ht="60" customHeight="1" x14ac:dyDescent="0.2">
      <c r="A178" s="98" t="s">
        <v>38</v>
      </c>
      <c r="B178" s="68" t="s">
        <v>734</v>
      </c>
      <c r="C178" s="102" t="s">
        <v>330</v>
      </c>
      <c r="D178" s="104" t="s">
        <v>839</v>
      </c>
      <c r="E178" s="103">
        <f t="shared" si="12"/>
        <v>169</v>
      </c>
      <c r="F178" s="42">
        <v>818.7</v>
      </c>
      <c r="G178" s="47">
        <v>584.53</v>
      </c>
      <c r="H178" s="47">
        <v>818.7</v>
      </c>
      <c r="I178" s="47">
        <v>963.4</v>
      </c>
      <c r="J178" s="47">
        <v>963.4</v>
      </c>
      <c r="K178" s="47">
        <v>963.4</v>
      </c>
      <c r="L178" s="16"/>
    </row>
    <row r="179" spans="1:12" s="53" customFormat="1" ht="60" customHeight="1" x14ac:dyDescent="0.2">
      <c r="A179" s="48" t="s">
        <v>38</v>
      </c>
      <c r="B179" s="49" t="s">
        <v>679</v>
      </c>
      <c r="C179" s="50" t="s">
        <v>331</v>
      </c>
      <c r="D179" s="48" t="s">
        <v>678</v>
      </c>
      <c r="E179" s="103">
        <f t="shared" si="12"/>
        <v>170</v>
      </c>
      <c r="F179" s="42">
        <v>0</v>
      </c>
      <c r="G179" s="47">
        <v>0</v>
      </c>
      <c r="H179" s="52">
        <v>0</v>
      </c>
      <c r="I179" s="52">
        <v>0</v>
      </c>
      <c r="J179" s="52">
        <v>0</v>
      </c>
      <c r="K179" s="52">
        <v>0</v>
      </c>
      <c r="L179" s="58"/>
    </row>
    <row r="180" spans="1:12" s="11" customFormat="1" ht="60" customHeight="1" x14ac:dyDescent="0.2">
      <c r="A180" s="98" t="s">
        <v>38</v>
      </c>
      <c r="B180" s="68" t="s">
        <v>735</v>
      </c>
      <c r="C180" s="102" t="s">
        <v>331</v>
      </c>
      <c r="D180" s="104" t="s">
        <v>839</v>
      </c>
      <c r="E180" s="103">
        <f t="shared" si="12"/>
        <v>171</v>
      </c>
      <c r="F180" s="42">
        <v>13.3</v>
      </c>
      <c r="G180" s="47">
        <v>20</v>
      </c>
      <c r="H180" s="47">
        <v>25.5</v>
      </c>
      <c r="I180" s="47">
        <v>6.7</v>
      </c>
      <c r="J180" s="47">
        <v>6.7</v>
      </c>
      <c r="K180" s="47">
        <v>6.7</v>
      </c>
      <c r="L180" s="16"/>
    </row>
    <row r="181" spans="1:12" s="11" customFormat="1" ht="60" x14ac:dyDescent="0.2">
      <c r="A181" s="98" t="s">
        <v>38</v>
      </c>
      <c r="B181" s="68" t="s">
        <v>736</v>
      </c>
      <c r="C181" s="102" t="s">
        <v>935</v>
      </c>
      <c r="D181" s="104" t="s">
        <v>839</v>
      </c>
      <c r="E181" s="103">
        <f t="shared" si="12"/>
        <v>172</v>
      </c>
      <c r="F181" s="42">
        <v>3</v>
      </c>
      <c r="G181" s="47">
        <v>3</v>
      </c>
      <c r="H181" s="47">
        <v>4.3</v>
      </c>
      <c r="I181" s="47">
        <v>0</v>
      </c>
      <c r="J181" s="47">
        <v>0</v>
      </c>
      <c r="K181" s="47">
        <v>0</v>
      </c>
      <c r="L181" s="16"/>
    </row>
    <row r="182" spans="1:12" s="11" customFormat="1" ht="72" customHeight="1" x14ac:dyDescent="0.2">
      <c r="A182" s="98" t="s">
        <v>38</v>
      </c>
      <c r="B182" s="68" t="s">
        <v>737</v>
      </c>
      <c r="C182" s="102" t="s">
        <v>332</v>
      </c>
      <c r="D182" s="104" t="s">
        <v>839</v>
      </c>
      <c r="E182" s="103">
        <f t="shared" si="12"/>
        <v>173</v>
      </c>
      <c r="F182" s="42">
        <v>122.8</v>
      </c>
      <c r="G182" s="47">
        <v>29.8</v>
      </c>
      <c r="H182" s="47">
        <v>122.8</v>
      </c>
      <c r="I182" s="47">
        <v>156.4</v>
      </c>
      <c r="J182" s="47">
        <v>156.4</v>
      </c>
      <c r="K182" s="47">
        <v>156.4</v>
      </c>
      <c r="L182" s="16"/>
    </row>
    <row r="183" spans="1:12" s="11" customFormat="1" ht="48" customHeight="1" x14ac:dyDescent="0.2">
      <c r="A183" s="98" t="s">
        <v>38</v>
      </c>
      <c r="B183" s="68" t="s">
        <v>738</v>
      </c>
      <c r="C183" s="102" t="s">
        <v>333</v>
      </c>
      <c r="D183" s="104" t="s">
        <v>839</v>
      </c>
      <c r="E183" s="103">
        <f t="shared" si="12"/>
        <v>174</v>
      </c>
      <c r="F183" s="42">
        <v>734</v>
      </c>
      <c r="G183" s="47">
        <v>308.06</v>
      </c>
      <c r="H183" s="47">
        <v>734</v>
      </c>
      <c r="I183" s="47">
        <v>844</v>
      </c>
      <c r="J183" s="47">
        <v>844</v>
      </c>
      <c r="K183" s="47">
        <v>844</v>
      </c>
      <c r="L183" s="16"/>
    </row>
    <row r="184" spans="1:12" s="11" customFormat="1" ht="48" customHeight="1" x14ac:dyDescent="0.2">
      <c r="A184" s="98" t="s">
        <v>38</v>
      </c>
      <c r="B184" s="68" t="s">
        <v>739</v>
      </c>
      <c r="C184" s="102" t="s">
        <v>334</v>
      </c>
      <c r="D184" s="104" t="s">
        <v>839</v>
      </c>
      <c r="E184" s="103">
        <f t="shared" si="12"/>
        <v>175</v>
      </c>
      <c r="F184" s="42">
        <v>39.700000000000003</v>
      </c>
      <c r="G184" s="47">
        <v>36.79</v>
      </c>
      <c r="H184" s="47">
        <v>44.4</v>
      </c>
      <c r="I184" s="47">
        <v>49.5</v>
      </c>
      <c r="J184" s="47">
        <v>49.5</v>
      </c>
      <c r="K184" s="47">
        <v>49.5</v>
      </c>
    </row>
    <row r="185" spans="1:12" s="53" customFormat="1" ht="60" customHeight="1" x14ac:dyDescent="0.2">
      <c r="A185" s="48" t="s">
        <v>38</v>
      </c>
      <c r="B185" s="49" t="s">
        <v>280</v>
      </c>
      <c r="C185" s="50" t="s">
        <v>335</v>
      </c>
      <c r="D185" s="101" t="s">
        <v>37</v>
      </c>
      <c r="E185" s="103">
        <f t="shared" si="12"/>
        <v>176</v>
      </c>
      <c r="F185" s="42">
        <v>0</v>
      </c>
      <c r="G185" s="47">
        <v>0</v>
      </c>
      <c r="H185" s="52">
        <v>0</v>
      </c>
      <c r="I185" s="52">
        <v>0</v>
      </c>
      <c r="J185" s="52">
        <v>0</v>
      </c>
      <c r="K185" s="52">
        <v>0</v>
      </c>
    </row>
    <row r="186" spans="1:12" s="53" customFormat="1" ht="60" customHeight="1" x14ac:dyDescent="0.2">
      <c r="A186" s="48" t="s">
        <v>38</v>
      </c>
      <c r="B186" s="49" t="s">
        <v>281</v>
      </c>
      <c r="C186" s="50" t="s">
        <v>336</v>
      </c>
      <c r="D186" s="101" t="s">
        <v>37</v>
      </c>
      <c r="E186" s="103">
        <f t="shared" si="12"/>
        <v>177</v>
      </c>
      <c r="F186" s="42">
        <v>0</v>
      </c>
      <c r="G186" s="47">
        <v>0</v>
      </c>
      <c r="H186" s="52">
        <v>0</v>
      </c>
      <c r="I186" s="52">
        <v>0</v>
      </c>
      <c r="J186" s="52">
        <v>0</v>
      </c>
      <c r="K186" s="52">
        <v>0</v>
      </c>
    </row>
    <row r="187" spans="1:12" s="11" customFormat="1" ht="60" customHeight="1" x14ac:dyDescent="0.2">
      <c r="A187" s="73" t="s">
        <v>38</v>
      </c>
      <c r="B187" s="68" t="s">
        <v>282</v>
      </c>
      <c r="C187" s="102" t="s">
        <v>337</v>
      </c>
      <c r="D187" s="104" t="s">
        <v>37</v>
      </c>
      <c r="E187" s="103">
        <f t="shared" si="12"/>
        <v>178</v>
      </c>
      <c r="F187" s="42">
        <v>0</v>
      </c>
      <c r="G187" s="47">
        <v>26</v>
      </c>
      <c r="H187" s="47">
        <v>29</v>
      </c>
      <c r="I187" s="47">
        <v>0</v>
      </c>
      <c r="J187" s="47">
        <v>0</v>
      </c>
      <c r="K187" s="47">
        <v>0</v>
      </c>
    </row>
    <row r="188" spans="1:12" s="53" customFormat="1" ht="72" customHeight="1" x14ac:dyDescent="0.2">
      <c r="A188" s="48" t="s">
        <v>38</v>
      </c>
      <c r="B188" s="49" t="s">
        <v>534</v>
      </c>
      <c r="C188" s="105" t="s">
        <v>581</v>
      </c>
      <c r="D188" s="48" t="s">
        <v>296</v>
      </c>
      <c r="E188" s="103">
        <f t="shared" si="12"/>
        <v>179</v>
      </c>
      <c r="F188" s="42">
        <v>8.3000000000000007</v>
      </c>
      <c r="G188" s="47">
        <v>0</v>
      </c>
      <c r="H188" s="52">
        <v>8.3000000000000007</v>
      </c>
      <c r="I188" s="52">
        <v>8.3000000000000007</v>
      </c>
      <c r="J188" s="52">
        <v>8.3000000000000007</v>
      </c>
      <c r="K188" s="52">
        <v>8.3000000000000007</v>
      </c>
    </row>
    <row r="189" spans="1:12" s="53" customFormat="1" ht="60" customHeight="1" x14ac:dyDescent="0.2">
      <c r="A189" s="48" t="s">
        <v>38</v>
      </c>
      <c r="B189" s="49" t="s">
        <v>535</v>
      </c>
      <c r="C189" s="105" t="s">
        <v>582</v>
      </c>
      <c r="D189" s="48" t="s">
        <v>296</v>
      </c>
      <c r="E189" s="103">
        <f t="shared" si="12"/>
        <v>180</v>
      </c>
      <c r="F189" s="42">
        <v>3.5</v>
      </c>
      <c r="G189" s="47">
        <v>10</v>
      </c>
      <c r="H189" s="52">
        <v>3.5</v>
      </c>
      <c r="I189" s="52">
        <v>3.5</v>
      </c>
      <c r="J189" s="52">
        <v>3.5</v>
      </c>
      <c r="K189" s="52">
        <v>3.5</v>
      </c>
    </row>
    <row r="190" spans="1:12" s="53" customFormat="1" ht="60" customHeight="1" x14ac:dyDescent="0.2">
      <c r="A190" s="48" t="s">
        <v>38</v>
      </c>
      <c r="B190" s="49" t="s">
        <v>298</v>
      </c>
      <c r="C190" s="50" t="s">
        <v>338</v>
      </c>
      <c r="D190" s="101" t="s">
        <v>295</v>
      </c>
      <c r="E190" s="103">
        <f t="shared" si="12"/>
        <v>181</v>
      </c>
      <c r="F190" s="42">
        <v>0</v>
      </c>
      <c r="G190" s="47">
        <v>0</v>
      </c>
      <c r="H190" s="52">
        <v>0</v>
      </c>
      <c r="I190" s="52">
        <v>0</v>
      </c>
      <c r="J190" s="52">
        <v>0</v>
      </c>
      <c r="K190" s="52">
        <v>0</v>
      </c>
    </row>
    <row r="191" spans="1:12" s="53" customFormat="1" ht="60" customHeight="1" x14ac:dyDescent="0.2">
      <c r="A191" s="48" t="s">
        <v>38</v>
      </c>
      <c r="B191" s="49" t="s">
        <v>299</v>
      </c>
      <c r="C191" s="50" t="s">
        <v>339</v>
      </c>
      <c r="D191" s="101" t="s">
        <v>295</v>
      </c>
      <c r="E191" s="103">
        <f t="shared" si="12"/>
        <v>182</v>
      </c>
      <c r="F191" s="42">
        <v>0</v>
      </c>
      <c r="G191" s="47">
        <v>0</v>
      </c>
      <c r="H191" s="52">
        <v>0</v>
      </c>
      <c r="I191" s="52">
        <v>0</v>
      </c>
      <c r="J191" s="52">
        <v>0</v>
      </c>
      <c r="K191" s="52">
        <v>0</v>
      </c>
    </row>
    <row r="192" spans="1:12" s="53" customFormat="1" ht="60" customHeight="1" x14ac:dyDescent="0.2">
      <c r="A192" s="48" t="s">
        <v>38</v>
      </c>
      <c r="B192" s="49" t="s">
        <v>566</v>
      </c>
      <c r="C192" s="105" t="s">
        <v>567</v>
      </c>
      <c r="D192" s="48" t="s">
        <v>296</v>
      </c>
      <c r="E192" s="103">
        <f t="shared" si="12"/>
        <v>183</v>
      </c>
      <c r="F192" s="42">
        <v>0</v>
      </c>
      <c r="G192" s="47">
        <v>0</v>
      </c>
      <c r="H192" s="52">
        <v>0</v>
      </c>
      <c r="I192" s="52">
        <v>0</v>
      </c>
      <c r="J192" s="52">
        <v>0</v>
      </c>
      <c r="K192" s="52">
        <v>0</v>
      </c>
    </row>
    <row r="193" spans="1:11" s="11" customFormat="1" ht="48" customHeight="1" x14ac:dyDescent="0.2">
      <c r="A193" s="73" t="s">
        <v>38</v>
      </c>
      <c r="B193" s="68" t="s">
        <v>259</v>
      </c>
      <c r="C193" s="102" t="s">
        <v>340</v>
      </c>
      <c r="D193" s="73" t="s">
        <v>295</v>
      </c>
      <c r="E193" s="103">
        <f t="shared" si="12"/>
        <v>184</v>
      </c>
      <c r="F193" s="42">
        <v>16.3</v>
      </c>
      <c r="G193" s="47">
        <v>7</v>
      </c>
      <c r="H193" s="47">
        <v>12</v>
      </c>
      <c r="I193" s="47">
        <v>24.7</v>
      </c>
      <c r="J193" s="47">
        <v>24.7</v>
      </c>
      <c r="K193" s="47">
        <v>24.7</v>
      </c>
    </row>
    <row r="194" spans="1:11" s="53" customFormat="1" ht="60" customHeight="1" x14ac:dyDescent="0.2">
      <c r="A194" s="48" t="s">
        <v>38</v>
      </c>
      <c r="B194" s="49" t="s">
        <v>283</v>
      </c>
      <c r="C194" s="50" t="s">
        <v>340</v>
      </c>
      <c r="D194" s="48" t="s">
        <v>37</v>
      </c>
      <c r="E194" s="103">
        <f t="shared" si="12"/>
        <v>185</v>
      </c>
      <c r="F194" s="42">
        <v>0</v>
      </c>
      <c r="G194" s="47">
        <v>0</v>
      </c>
      <c r="H194" s="52">
        <v>0</v>
      </c>
      <c r="I194" s="52">
        <v>0</v>
      </c>
      <c r="J194" s="52">
        <v>0</v>
      </c>
      <c r="K194" s="52">
        <v>0</v>
      </c>
    </row>
    <row r="195" spans="1:11" s="53" customFormat="1" ht="48" customHeight="1" x14ac:dyDescent="0.2">
      <c r="A195" s="48" t="s">
        <v>38</v>
      </c>
      <c r="B195" s="49" t="s">
        <v>260</v>
      </c>
      <c r="C195" s="105" t="s">
        <v>340</v>
      </c>
      <c r="D195" s="48" t="s">
        <v>296</v>
      </c>
      <c r="E195" s="103">
        <f t="shared" si="12"/>
        <v>186</v>
      </c>
      <c r="F195" s="42">
        <v>112.3</v>
      </c>
      <c r="G195" s="47">
        <v>0</v>
      </c>
      <c r="H195" s="52">
        <v>112.3</v>
      </c>
      <c r="I195" s="52">
        <v>102.9</v>
      </c>
      <c r="J195" s="52">
        <v>102.9</v>
      </c>
      <c r="K195" s="52">
        <v>102.9</v>
      </c>
    </row>
    <row r="196" spans="1:11" s="11" customFormat="1" ht="48" customHeight="1" x14ac:dyDescent="0.2">
      <c r="A196" s="98" t="s">
        <v>38</v>
      </c>
      <c r="B196" s="68" t="s">
        <v>740</v>
      </c>
      <c r="C196" s="69" t="s">
        <v>598</v>
      </c>
      <c r="D196" s="104" t="s">
        <v>839</v>
      </c>
      <c r="E196" s="103">
        <f t="shared" si="12"/>
        <v>187</v>
      </c>
      <c r="F196" s="42">
        <v>0</v>
      </c>
      <c r="G196" s="47">
        <v>0</v>
      </c>
      <c r="H196" s="47">
        <v>0</v>
      </c>
      <c r="I196" s="47">
        <v>0</v>
      </c>
      <c r="J196" s="47">
        <v>0</v>
      </c>
      <c r="K196" s="47">
        <v>0</v>
      </c>
    </row>
    <row r="197" spans="1:11" s="11" customFormat="1" ht="48" customHeight="1" x14ac:dyDescent="0.2">
      <c r="A197" s="98" t="s">
        <v>38</v>
      </c>
      <c r="B197" s="68" t="s">
        <v>741</v>
      </c>
      <c r="C197" s="69" t="s">
        <v>599</v>
      </c>
      <c r="D197" s="104" t="s">
        <v>839</v>
      </c>
      <c r="E197" s="103">
        <f t="shared" si="12"/>
        <v>188</v>
      </c>
      <c r="F197" s="42">
        <v>0</v>
      </c>
      <c r="G197" s="47">
        <v>0</v>
      </c>
      <c r="H197" s="47">
        <v>0</v>
      </c>
      <c r="I197" s="47">
        <v>0</v>
      </c>
      <c r="J197" s="47">
        <v>0</v>
      </c>
      <c r="K197" s="47">
        <v>0</v>
      </c>
    </row>
    <row r="198" spans="1:11" s="11" customFormat="1" ht="48" customHeight="1" x14ac:dyDescent="0.2">
      <c r="A198" s="98" t="s">
        <v>38</v>
      </c>
      <c r="B198" s="68" t="s">
        <v>742</v>
      </c>
      <c r="C198" s="69" t="s">
        <v>600</v>
      </c>
      <c r="D198" s="104" t="s">
        <v>839</v>
      </c>
      <c r="E198" s="103">
        <f t="shared" si="12"/>
        <v>189</v>
      </c>
      <c r="F198" s="42">
        <v>0</v>
      </c>
      <c r="G198" s="47">
        <v>0</v>
      </c>
      <c r="H198" s="47">
        <v>0</v>
      </c>
      <c r="I198" s="47">
        <v>0</v>
      </c>
      <c r="J198" s="47">
        <v>0</v>
      </c>
      <c r="K198" s="47">
        <v>0</v>
      </c>
    </row>
    <row r="199" spans="1:11" s="11" customFormat="1" ht="48" customHeight="1" x14ac:dyDescent="0.2">
      <c r="A199" s="98" t="s">
        <v>38</v>
      </c>
      <c r="B199" s="68" t="s">
        <v>743</v>
      </c>
      <c r="C199" s="102" t="s">
        <v>341</v>
      </c>
      <c r="D199" s="104" t="s">
        <v>839</v>
      </c>
      <c r="E199" s="103">
        <f t="shared" si="12"/>
        <v>190</v>
      </c>
      <c r="F199" s="42">
        <v>1.3</v>
      </c>
      <c r="G199" s="47">
        <v>0.5</v>
      </c>
      <c r="H199" s="47">
        <v>1.4</v>
      </c>
      <c r="I199" s="47">
        <v>1</v>
      </c>
      <c r="J199" s="47">
        <v>1</v>
      </c>
      <c r="K199" s="47">
        <v>1</v>
      </c>
    </row>
    <row r="200" spans="1:11" s="11" customFormat="1" ht="48" customHeight="1" x14ac:dyDescent="0.2">
      <c r="A200" s="98" t="s">
        <v>38</v>
      </c>
      <c r="B200" s="68" t="s">
        <v>744</v>
      </c>
      <c r="C200" s="102" t="s">
        <v>601</v>
      </c>
      <c r="D200" s="104" t="s">
        <v>839</v>
      </c>
      <c r="E200" s="103">
        <f t="shared" si="12"/>
        <v>191</v>
      </c>
      <c r="F200" s="42">
        <v>0</v>
      </c>
      <c r="G200" s="47">
        <v>0</v>
      </c>
      <c r="H200" s="47">
        <v>0</v>
      </c>
      <c r="I200" s="47">
        <v>0</v>
      </c>
      <c r="J200" s="47">
        <v>0</v>
      </c>
      <c r="K200" s="47">
        <v>0</v>
      </c>
    </row>
    <row r="201" spans="1:11" s="11" customFormat="1" ht="36" customHeight="1" x14ac:dyDescent="0.2">
      <c r="A201" s="98" t="s">
        <v>38</v>
      </c>
      <c r="B201" s="68" t="s">
        <v>745</v>
      </c>
      <c r="C201" s="102" t="s">
        <v>342</v>
      </c>
      <c r="D201" s="104" t="s">
        <v>839</v>
      </c>
      <c r="E201" s="103">
        <f t="shared" si="12"/>
        <v>192</v>
      </c>
      <c r="F201" s="42">
        <v>110.7</v>
      </c>
      <c r="G201" s="47">
        <v>164.75</v>
      </c>
      <c r="H201" s="47">
        <v>182.4</v>
      </c>
      <c r="I201" s="47">
        <v>146.80000000000001</v>
      </c>
      <c r="J201" s="47">
        <v>146.80000000000001</v>
      </c>
      <c r="K201" s="47">
        <v>146.80000000000001</v>
      </c>
    </row>
    <row r="202" spans="1:11" s="11" customFormat="1" ht="48" customHeight="1" x14ac:dyDescent="0.2">
      <c r="A202" s="98" t="s">
        <v>38</v>
      </c>
      <c r="B202" s="68" t="s">
        <v>746</v>
      </c>
      <c r="C202" s="102" t="s">
        <v>602</v>
      </c>
      <c r="D202" s="104" t="s">
        <v>839</v>
      </c>
      <c r="E202" s="103">
        <f t="shared" si="12"/>
        <v>193</v>
      </c>
      <c r="F202" s="42">
        <v>0</v>
      </c>
      <c r="G202" s="47">
        <v>0</v>
      </c>
      <c r="H202" s="47">
        <v>0</v>
      </c>
      <c r="I202" s="47">
        <v>0</v>
      </c>
      <c r="J202" s="47">
        <v>0</v>
      </c>
      <c r="K202" s="47">
        <v>0</v>
      </c>
    </row>
    <row r="203" spans="1:11" s="11" customFormat="1" ht="60" customHeight="1" x14ac:dyDescent="0.2">
      <c r="A203" s="98" t="s">
        <v>38</v>
      </c>
      <c r="B203" s="68" t="s">
        <v>747</v>
      </c>
      <c r="C203" s="102" t="s">
        <v>603</v>
      </c>
      <c r="D203" s="104" t="s">
        <v>839</v>
      </c>
      <c r="E203" s="103">
        <f t="shared" si="12"/>
        <v>194</v>
      </c>
      <c r="F203" s="42">
        <v>0</v>
      </c>
      <c r="G203" s="47">
        <v>0</v>
      </c>
      <c r="H203" s="47">
        <v>0</v>
      </c>
      <c r="I203" s="47">
        <v>0</v>
      </c>
      <c r="J203" s="47">
        <v>0</v>
      </c>
      <c r="K203" s="47">
        <v>0</v>
      </c>
    </row>
    <row r="204" spans="1:11" s="53" customFormat="1" ht="48" customHeight="1" x14ac:dyDescent="0.2">
      <c r="A204" s="48" t="s">
        <v>38</v>
      </c>
      <c r="B204" s="49" t="s">
        <v>317</v>
      </c>
      <c r="C204" s="50" t="s">
        <v>343</v>
      </c>
      <c r="D204" s="101" t="s">
        <v>295</v>
      </c>
      <c r="E204" s="103">
        <f t="shared" ref="E204:E267" si="14">E203+1</f>
        <v>195</v>
      </c>
      <c r="F204" s="42">
        <v>0</v>
      </c>
      <c r="G204" s="47">
        <v>0</v>
      </c>
      <c r="H204" s="52">
        <v>0</v>
      </c>
      <c r="I204" s="52">
        <v>0</v>
      </c>
      <c r="J204" s="52">
        <v>0</v>
      </c>
      <c r="K204" s="52">
        <v>0</v>
      </c>
    </row>
    <row r="205" spans="1:11" s="11" customFormat="1" ht="48" customHeight="1" x14ac:dyDescent="0.2">
      <c r="A205" s="98" t="s">
        <v>38</v>
      </c>
      <c r="B205" s="68" t="s">
        <v>748</v>
      </c>
      <c r="C205" s="102" t="s">
        <v>343</v>
      </c>
      <c r="D205" s="104" t="s">
        <v>839</v>
      </c>
      <c r="E205" s="103">
        <f t="shared" si="14"/>
        <v>196</v>
      </c>
      <c r="F205" s="42">
        <v>0</v>
      </c>
      <c r="G205" s="47">
        <v>0</v>
      </c>
      <c r="H205" s="47">
        <v>0</v>
      </c>
      <c r="I205" s="47">
        <v>0</v>
      </c>
      <c r="J205" s="47">
        <v>0</v>
      </c>
      <c r="K205" s="47">
        <v>0</v>
      </c>
    </row>
    <row r="206" spans="1:11" s="53" customFormat="1" ht="36" customHeight="1" x14ac:dyDescent="0.2">
      <c r="A206" s="48" t="s">
        <v>38</v>
      </c>
      <c r="B206" s="49" t="s">
        <v>318</v>
      </c>
      <c r="C206" s="50" t="s">
        <v>344</v>
      </c>
      <c r="D206" s="101" t="s">
        <v>295</v>
      </c>
      <c r="E206" s="103">
        <f t="shared" si="14"/>
        <v>197</v>
      </c>
      <c r="F206" s="42">
        <v>0</v>
      </c>
      <c r="G206" s="47">
        <v>0</v>
      </c>
      <c r="H206" s="52">
        <v>0</v>
      </c>
      <c r="I206" s="52">
        <v>0</v>
      </c>
      <c r="J206" s="52">
        <v>0</v>
      </c>
      <c r="K206" s="52">
        <v>0</v>
      </c>
    </row>
    <row r="207" spans="1:11" s="11" customFormat="1" ht="36" customHeight="1" x14ac:dyDescent="0.2">
      <c r="A207" s="98" t="s">
        <v>38</v>
      </c>
      <c r="B207" s="68" t="s">
        <v>749</v>
      </c>
      <c r="C207" s="102" t="s">
        <v>344</v>
      </c>
      <c r="D207" s="104" t="s">
        <v>839</v>
      </c>
      <c r="E207" s="103">
        <f t="shared" si="14"/>
        <v>198</v>
      </c>
      <c r="F207" s="42">
        <v>0</v>
      </c>
      <c r="G207" s="47">
        <v>0</v>
      </c>
      <c r="H207" s="47">
        <v>0</v>
      </c>
      <c r="I207" s="47">
        <v>0</v>
      </c>
      <c r="J207" s="47">
        <v>0</v>
      </c>
      <c r="K207" s="47">
        <v>0</v>
      </c>
    </row>
    <row r="208" spans="1:11" s="53" customFormat="1" ht="48" customHeight="1" x14ac:dyDescent="0.2">
      <c r="A208" s="48" t="s">
        <v>38</v>
      </c>
      <c r="B208" s="49" t="s">
        <v>575</v>
      </c>
      <c r="C208" s="50" t="s">
        <v>345</v>
      </c>
      <c r="D208" s="48" t="s">
        <v>576</v>
      </c>
      <c r="E208" s="103">
        <f t="shared" si="14"/>
        <v>199</v>
      </c>
      <c r="F208" s="42">
        <v>0</v>
      </c>
      <c r="G208" s="47">
        <v>0</v>
      </c>
      <c r="H208" s="52">
        <v>0</v>
      </c>
      <c r="I208" s="52">
        <v>0</v>
      </c>
      <c r="J208" s="52">
        <v>0</v>
      </c>
      <c r="K208" s="52">
        <v>0</v>
      </c>
    </row>
    <row r="209" spans="1:11" s="11" customFormat="1" ht="36" customHeight="1" x14ac:dyDescent="0.2">
      <c r="A209" s="59" t="s">
        <v>38</v>
      </c>
      <c r="B209" s="68" t="s">
        <v>261</v>
      </c>
      <c r="C209" s="69" t="s">
        <v>345</v>
      </c>
      <c r="D209" s="59" t="s">
        <v>56</v>
      </c>
      <c r="E209" s="103">
        <f t="shared" si="14"/>
        <v>200</v>
      </c>
      <c r="F209" s="42">
        <v>0</v>
      </c>
      <c r="G209" s="47">
        <v>6.15</v>
      </c>
      <c r="H209" s="47">
        <v>0</v>
      </c>
      <c r="I209" s="47">
        <v>0</v>
      </c>
      <c r="J209" s="47">
        <v>0</v>
      </c>
      <c r="K209" s="47">
        <v>0</v>
      </c>
    </row>
    <row r="210" spans="1:11" s="53" customFormat="1" ht="69" customHeight="1" x14ac:dyDescent="0.2">
      <c r="A210" s="48" t="s">
        <v>38</v>
      </c>
      <c r="B210" s="49" t="s">
        <v>409</v>
      </c>
      <c r="C210" s="105" t="s">
        <v>986</v>
      </c>
      <c r="D210" s="48" t="s">
        <v>294</v>
      </c>
      <c r="E210" s="103">
        <f t="shared" si="14"/>
        <v>201</v>
      </c>
      <c r="F210" s="42">
        <v>0</v>
      </c>
      <c r="G210" s="47">
        <v>0</v>
      </c>
      <c r="H210" s="52">
        <v>0</v>
      </c>
      <c r="I210" s="52">
        <v>0</v>
      </c>
      <c r="J210" s="52">
        <v>0</v>
      </c>
      <c r="K210" s="52">
        <v>0</v>
      </c>
    </row>
    <row r="211" spans="1:11" s="53" customFormat="1" ht="60" customHeight="1" x14ac:dyDescent="0.2">
      <c r="A211" s="48" t="s">
        <v>38</v>
      </c>
      <c r="B211" s="49" t="s">
        <v>410</v>
      </c>
      <c r="C211" s="105" t="s">
        <v>987</v>
      </c>
      <c r="D211" s="48" t="s">
        <v>294</v>
      </c>
      <c r="E211" s="103">
        <f t="shared" si="14"/>
        <v>202</v>
      </c>
      <c r="F211" s="42">
        <v>0</v>
      </c>
      <c r="G211" s="47">
        <v>0</v>
      </c>
      <c r="H211" s="52">
        <v>0</v>
      </c>
      <c r="I211" s="52">
        <v>0</v>
      </c>
      <c r="J211" s="52">
        <v>0</v>
      </c>
      <c r="K211" s="52">
        <v>0</v>
      </c>
    </row>
    <row r="212" spans="1:11" s="53" customFormat="1" ht="60" customHeight="1" x14ac:dyDescent="0.2">
      <c r="A212" s="48" t="s">
        <v>38</v>
      </c>
      <c r="B212" s="49" t="s">
        <v>284</v>
      </c>
      <c r="C212" s="105" t="s">
        <v>988</v>
      </c>
      <c r="D212" s="48" t="s">
        <v>37</v>
      </c>
      <c r="E212" s="103">
        <f t="shared" si="14"/>
        <v>203</v>
      </c>
      <c r="F212" s="42">
        <v>0</v>
      </c>
      <c r="G212" s="47">
        <v>0</v>
      </c>
      <c r="H212" s="52">
        <v>0</v>
      </c>
      <c r="I212" s="52">
        <v>0</v>
      </c>
      <c r="J212" s="52">
        <v>0</v>
      </c>
      <c r="K212" s="52">
        <v>0</v>
      </c>
    </row>
    <row r="213" spans="1:11" s="53" customFormat="1" ht="60" customHeight="1" x14ac:dyDescent="0.2">
      <c r="A213" s="48" t="s">
        <v>38</v>
      </c>
      <c r="B213" s="49" t="s">
        <v>285</v>
      </c>
      <c r="C213" s="105" t="s">
        <v>989</v>
      </c>
      <c r="D213" s="48" t="s">
        <v>37</v>
      </c>
      <c r="E213" s="103">
        <f t="shared" si="14"/>
        <v>204</v>
      </c>
      <c r="F213" s="42">
        <v>0</v>
      </c>
      <c r="G213" s="47">
        <v>0</v>
      </c>
      <c r="H213" s="52">
        <v>0</v>
      </c>
      <c r="I213" s="52">
        <v>0</v>
      </c>
      <c r="J213" s="52">
        <v>0</v>
      </c>
      <c r="K213" s="52">
        <v>0</v>
      </c>
    </row>
    <row r="214" spans="1:11" s="53" customFormat="1" ht="60" customHeight="1" x14ac:dyDescent="0.2">
      <c r="A214" s="48" t="s">
        <v>38</v>
      </c>
      <c r="B214" s="49" t="s">
        <v>274</v>
      </c>
      <c r="C214" s="105" t="s">
        <v>990</v>
      </c>
      <c r="D214" s="48" t="s">
        <v>37</v>
      </c>
      <c r="E214" s="103">
        <f t="shared" si="14"/>
        <v>205</v>
      </c>
      <c r="F214" s="42">
        <v>0</v>
      </c>
      <c r="G214" s="47">
        <v>0</v>
      </c>
      <c r="H214" s="52">
        <v>0</v>
      </c>
      <c r="I214" s="52">
        <v>0</v>
      </c>
      <c r="J214" s="52">
        <v>0</v>
      </c>
      <c r="K214" s="52">
        <v>0</v>
      </c>
    </row>
    <row r="215" spans="1:11" s="53" customFormat="1" ht="60" customHeight="1" x14ac:dyDescent="0.2">
      <c r="A215" s="48" t="s">
        <v>38</v>
      </c>
      <c r="B215" s="49" t="s">
        <v>286</v>
      </c>
      <c r="C215" s="105" t="s">
        <v>991</v>
      </c>
      <c r="D215" s="48" t="s">
        <v>37</v>
      </c>
      <c r="E215" s="103">
        <f t="shared" si="14"/>
        <v>206</v>
      </c>
      <c r="F215" s="42">
        <v>0</v>
      </c>
      <c r="G215" s="47">
        <v>0</v>
      </c>
      <c r="H215" s="52">
        <v>0</v>
      </c>
      <c r="I215" s="52">
        <v>0</v>
      </c>
      <c r="J215" s="52">
        <v>0</v>
      </c>
      <c r="K215" s="52">
        <v>0</v>
      </c>
    </row>
    <row r="216" spans="1:11" s="53" customFormat="1" ht="60" customHeight="1" x14ac:dyDescent="0.2">
      <c r="A216" s="48" t="s">
        <v>38</v>
      </c>
      <c r="B216" s="49" t="s">
        <v>287</v>
      </c>
      <c r="C216" s="105" t="s">
        <v>992</v>
      </c>
      <c r="D216" s="48" t="s">
        <v>37</v>
      </c>
      <c r="E216" s="103">
        <f t="shared" si="14"/>
        <v>207</v>
      </c>
      <c r="F216" s="42">
        <v>0</v>
      </c>
      <c r="G216" s="47">
        <v>0</v>
      </c>
      <c r="H216" s="52">
        <v>0</v>
      </c>
      <c r="I216" s="52">
        <v>0</v>
      </c>
      <c r="J216" s="52">
        <v>0</v>
      </c>
      <c r="K216" s="52">
        <v>0</v>
      </c>
    </row>
    <row r="217" spans="1:11" s="53" customFormat="1" ht="60" customHeight="1" x14ac:dyDescent="0.2">
      <c r="A217" s="48" t="s">
        <v>38</v>
      </c>
      <c r="B217" s="49" t="s">
        <v>689</v>
      </c>
      <c r="C217" s="65" t="s">
        <v>346</v>
      </c>
      <c r="D217" s="101" t="s">
        <v>696</v>
      </c>
      <c r="E217" s="103">
        <f t="shared" si="14"/>
        <v>208</v>
      </c>
      <c r="F217" s="42">
        <v>0</v>
      </c>
      <c r="G217" s="47">
        <v>0</v>
      </c>
      <c r="H217" s="52">
        <v>0</v>
      </c>
      <c r="I217" s="52">
        <v>0</v>
      </c>
      <c r="J217" s="52">
        <v>0</v>
      </c>
      <c r="K217" s="52">
        <v>0</v>
      </c>
    </row>
    <row r="218" spans="1:11" s="11" customFormat="1" ht="60" customHeight="1" x14ac:dyDescent="0.2">
      <c r="A218" s="73" t="s">
        <v>38</v>
      </c>
      <c r="B218" s="68" t="s">
        <v>262</v>
      </c>
      <c r="C218" s="70" t="s">
        <v>993</v>
      </c>
      <c r="D218" s="73" t="s">
        <v>37</v>
      </c>
      <c r="E218" s="103">
        <f t="shared" si="14"/>
        <v>209</v>
      </c>
      <c r="F218" s="42">
        <v>0</v>
      </c>
      <c r="G218" s="47">
        <v>1</v>
      </c>
      <c r="H218" s="47">
        <v>1</v>
      </c>
      <c r="I218" s="47">
        <v>0</v>
      </c>
      <c r="J218" s="47">
        <v>0</v>
      </c>
      <c r="K218" s="47">
        <v>0</v>
      </c>
    </row>
    <row r="219" spans="1:11" s="53" customFormat="1" ht="60" customHeight="1" x14ac:dyDescent="0.2">
      <c r="A219" s="48" t="s">
        <v>38</v>
      </c>
      <c r="B219" s="49" t="s">
        <v>288</v>
      </c>
      <c r="C219" s="65" t="s">
        <v>994</v>
      </c>
      <c r="D219" s="101" t="s">
        <v>37</v>
      </c>
      <c r="E219" s="103">
        <f t="shared" si="14"/>
        <v>210</v>
      </c>
      <c r="F219" s="42">
        <v>0</v>
      </c>
      <c r="G219" s="47">
        <v>0</v>
      </c>
      <c r="H219" s="52">
        <v>0</v>
      </c>
      <c r="I219" s="52">
        <v>0</v>
      </c>
      <c r="J219" s="52">
        <v>0</v>
      </c>
      <c r="K219" s="52">
        <v>0</v>
      </c>
    </row>
    <row r="220" spans="1:11" s="11" customFormat="1" ht="67.5" customHeight="1" x14ac:dyDescent="0.2">
      <c r="A220" s="122" t="s">
        <v>38</v>
      </c>
      <c r="B220" s="68" t="s">
        <v>873</v>
      </c>
      <c r="C220" s="70" t="s">
        <v>995</v>
      </c>
      <c r="D220" s="104" t="s">
        <v>874</v>
      </c>
      <c r="E220" s="103">
        <f t="shared" si="14"/>
        <v>211</v>
      </c>
      <c r="F220" s="42">
        <v>15</v>
      </c>
      <c r="G220" s="47">
        <v>25</v>
      </c>
      <c r="H220" s="47">
        <v>0</v>
      </c>
      <c r="I220" s="47">
        <v>0</v>
      </c>
      <c r="J220" s="47">
        <v>0</v>
      </c>
      <c r="K220" s="47">
        <v>0</v>
      </c>
    </row>
    <row r="221" spans="1:11" s="11" customFormat="1" ht="60" customHeight="1" x14ac:dyDescent="0.2">
      <c r="A221" s="73" t="s">
        <v>38</v>
      </c>
      <c r="B221" s="68" t="s">
        <v>289</v>
      </c>
      <c r="C221" s="70" t="s">
        <v>996</v>
      </c>
      <c r="D221" s="104" t="s">
        <v>37</v>
      </c>
      <c r="E221" s="103">
        <f t="shared" si="14"/>
        <v>212</v>
      </c>
      <c r="F221" s="42">
        <v>81</v>
      </c>
      <c r="G221" s="47">
        <v>0</v>
      </c>
      <c r="H221" s="47">
        <v>0</v>
      </c>
      <c r="I221" s="47">
        <v>0</v>
      </c>
      <c r="J221" s="47">
        <v>0</v>
      </c>
      <c r="K221" s="47">
        <v>0</v>
      </c>
    </row>
    <row r="222" spans="1:11" s="11" customFormat="1" ht="60" customHeight="1" x14ac:dyDescent="0.2">
      <c r="A222" s="98" t="s">
        <v>38</v>
      </c>
      <c r="B222" s="68" t="s">
        <v>750</v>
      </c>
      <c r="C222" s="70" t="s">
        <v>966</v>
      </c>
      <c r="D222" s="104" t="s">
        <v>839</v>
      </c>
      <c r="E222" s="103">
        <f t="shared" si="14"/>
        <v>213</v>
      </c>
      <c r="F222" s="42">
        <v>0</v>
      </c>
      <c r="G222" s="47">
        <v>0</v>
      </c>
      <c r="H222" s="47">
        <v>0</v>
      </c>
      <c r="I222" s="47">
        <v>0</v>
      </c>
      <c r="J222" s="47">
        <v>0</v>
      </c>
      <c r="K222" s="47">
        <v>0</v>
      </c>
    </row>
    <row r="223" spans="1:11" s="11" customFormat="1" ht="48" customHeight="1" x14ac:dyDescent="0.2">
      <c r="A223" s="98" t="s">
        <v>38</v>
      </c>
      <c r="B223" s="68" t="s">
        <v>751</v>
      </c>
      <c r="C223" s="70" t="s">
        <v>967</v>
      </c>
      <c r="D223" s="104" t="s">
        <v>839</v>
      </c>
      <c r="E223" s="103">
        <f t="shared" si="14"/>
        <v>214</v>
      </c>
      <c r="F223" s="42">
        <v>0</v>
      </c>
      <c r="G223" s="47">
        <v>0</v>
      </c>
      <c r="H223" s="47">
        <v>0</v>
      </c>
      <c r="I223" s="47">
        <v>0</v>
      </c>
      <c r="J223" s="47">
        <v>0</v>
      </c>
      <c r="K223" s="47">
        <v>0</v>
      </c>
    </row>
    <row r="224" spans="1:11" s="11" customFormat="1" ht="50.25" customHeight="1" x14ac:dyDescent="0.2">
      <c r="A224" s="98" t="s">
        <v>38</v>
      </c>
      <c r="B224" s="68" t="s">
        <v>752</v>
      </c>
      <c r="C224" s="70" t="s">
        <v>968</v>
      </c>
      <c r="D224" s="104" t="s">
        <v>839</v>
      </c>
      <c r="E224" s="103">
        <f t="shared" si="14"/>
        <v>215</v>
      </c>
      <c r="F224" s="42">
        <v>0</v>
      </c>
      <c r="G224" s="47">
        <v>0</v>
      </c>
      <c r="H224" s="47">
        <v>0</v>
      </c>
      <c r="I224" s="47">
        <v>0</v>
      </c>
      <c r="J224" s="47">
        <v>0</v>
      </c>
      <c r="K224" s="47">
        <v>0</v>
      </c>
    </row>
    <row r="225" spans="1:11" s="11" customFormat="1" ht="57" customHeight="1" x14ac:dyDescent="0.2">
      <c r="A225" s="98" t="s">
        <v>38</v>
      </c>
      <c r="B225" s="68" t="s">
        <v>753</v>
      </c>
      <c r="C225" s="70" t="s">
        <v>969</v>
      </c>
      <c r="D225" s="104" t="s">
        <v>839</v>
      </c>
      <c r="E225" s="103">
        <f t="shared" si="14"/>
        <v>216</v>
      </c>
      <c r="F225" s="42">
        <v>0</v>
      </c>
      <c r="G225" s="47">
        <v>0</v>
      </c>
      <c r="H225" s="47">
        <v>0</v>
      </c>
      <c r="I225" s="47">
        <v>0</v>
      </c>
      <c r="J225" s="47">
        <v>0</v>
      </c>
      <c r="K225" s="47">
        <v>0</v>
      </c>
    </row>
    <row r="226" spans="1:11" s="11" customFormat="1" ht="48" customHeight="1" x14ac:dyDescent="0.2">
      <c r="A226" s="98" t="s">
        <v>38</v>
      </c>
      <c r="B226" s="68" t="s">
        <v>754</v>
      </c>
      <c r="C226" s="70" t="s">
        <v>970</v>
      </c>
      <c r="D226" s="104" t="s">
        <v>839</v>
      </c>
      <c r="E226" s="103">
        <f t="shared" si="14"/>
        <v>217</v>
      </c>
      <c r="F226" s="42">
        <v>0</v>
      </c>
      <c r="G226" s="47">
        <v>0</v>
      </c>
      <c r="H226" s="47">
        <v>0</v>
      </c>
      <c r="I226" s="47">
        <v>0</v>
      </c>
      <c r="J226" s="47">
        <v>0</v>
      </c>
      <c r="K226" s="47">
        <v>0</v>
      </c>
    </row>
    <row r="227" spans="1:11" s="11" customFormat="1" ht="48" customHeight="1" x14ac:dyDescent="0.2">
      <c r="A227" s="98" t="s">
        <v>38</v>
      </c>
      <c r="B227" s="68" t="s">
        <v>755</v>
      </c>
      <c r="C227" s="70" t="s">
        <v>971</v>
      </c>
      <c r="D227" s="104" t="s">
        <v>839</v>
      </c>
      <c r="E227" s="103">
        <f t="shared" si="14"/>
        <v>218</v>
      </c>
      <c r="F227" s="42">
        <v>0</v>
      </c>
      <c r="G227" s="47">
        <v>0</v>
      </c>
      <c r="H227" s="47">
        <v>0</v>
      </c>
      <c r="I227" s="47">
        <v>0</v>
      </c>
      <c r="J227" s="47">
        <v>0</v>
      </c>
      <c r="K227" s="47">
        <v>0</v>
      </c>
    </row>
    <row r="228" spans="1:11" s="11" customFormat="1" ht="60" customHeight="1" x14ac:dyDescent="0.2">
      <c r="A228" s="98" t="s">
        <v>38</v>
      </c>
      <c r="B228" s="68" t="s">
        <v>756</v>
      </c>
      <c r="C228" s="70" t="s">
        <v>972</v>
      </c>
      <c r="D228" s="104" t="s">
        <v>839</v>
      </c>
      <c r="E228" s="103">
        <f t="shared" si="14"/>
        <v>219</v>
      </c>
      <c r="F228" s="42">
        <v>0</v>
      </c>
      <c r="G228" s="47">
        <v>0</v>
      </c>
      <c r="H228" s="47">
        <v>0</v>
      </c>
      <c r="I228" s="47">
        <v>0</v>
      </c>
      <c r="J228" s="47">
        <v>0</v>
      </c>
      <c r="K228" s="47">
        <v>0</v>
      </c>
    </row>
    <row r="229" spans="1:11" s="11" customFormat="1" ht="60" customHeight="1" x14ac:dyDescent="0.2">
      <c r="A229" s="98" t="s">
        <v>38</v>
      </c>
      <c r="B229" s="68" t="s">
        <v>757</v>
      </c>
      <c r="C229" s="70" t="s">
        <v>973</v>
      </c>
      <c r="D229" s="104" t="s">
        <v>839</v>
      </c>
      <c r="E229" s="103">
        <f t="shared" si="14"/>
        <v>220</v>
      </c>
      <c r="F229" s="42">
        <v>0</v>
      </c>
      <c r="G229" s="47">
        <v>0</v>
      </c>
      <c r="H229" s="47">
        <v>0</v>
      </c>
      <c r="I229" s="47">
        <v>0</v>
      </c>
      <c r="J229" s="47">
        <v>0</v>
      </c>
      <c r="K229" s="47">
        <v>0</v>
      </c>
    </row>
    <row r="230" spans="1:11" s="11" customFormat="1" ht="48" customHeight="1" x14ac:dyDescent="0.2">
      <c r="A230" s="98" t="s">
        <v>38</v>
      </c>
      <c r="B230" s="68" t="s">
        <v>758</v>
      </c>
      <c r="C230" s="70" t="s">
        <v>974</v>
      </c>
      <c r="D230" s="104" t="s">
        <v>839</v>
      </c>
      <c r="E230" s="103">
        <f t="shared" si="14"/>
        <v>221</v>
      </c>
      <c r="F230" s="42">
        <v>0</v>
      </c>
      <c r="G230" s="47">
        <v>0</v>
      </c>
      <c r="H230" s="47">
        <v>0</v>
      </c>
      <c r="I230" s="47">
        <v>0</v>
      </c>
      <c r="J230" s="47">
        <v>0</v>
      </c>
      <c r="K230" s="47">
        <v>0</v>
      </c>
    </row>
    <row r="231" spans="1:11" s="11" customFormat="1" ht="60" x14ac:dyDescent="0.2">
      <c r="A231" s="98" t="s">
        <v>38</v>
      </c>
      <c r="B231" s="68" t="s">
        <v>759</v>
      </c>
      <c r="C231" s="70" t="s">
        <v>975</v>
      </c>
      <c r="D231" s="104" t="s">
        <v>839</v>
      </c>
      <c r="E231" s="103">
        <f t="shared" si="14"/>
        <v>222</v>
      </c>
      <c r="F231" s="42">
        <v>90</v>
      </c>
      <c r="G231" s="47">
        <v>27</v>
      </c>
      <c r="H231" s="47">
        <v>90</v>
      </c>
      <c r="I231" s="47">
        <v>89.1</v>
      </c>
      <c r="J231" s="47">
        <v>89.1</v>
      </c>
      <c r="K231" s="47">
        <v>89.1</v>
      </c>
    </row>
    <row r="232" spans="1:11" s="11" customFormat="1" ht="48" customHeight="1" x14ac:dyDescent="0.2">
      <c r="A232" s="98" t="s">
        <v>38</v>
      </c>
      <c r="B232" s="68" t="s">
        <v>760</v>
      </c>
      <c r="C232" s="70" t="s">
        <v>976</v>
      </c>
      <c r="D232" s="104" t="s">
        <v>839</v>
      </c>
      <c r="E232" s="103">
        <f t="shared" si="14"/>
        <v>223</v>
      </c>
      <c r="F232" s="42">
        <v>0</v>
      </c>
      <c r="G232" s="47">
        <v>0</v>
      </c>
      <c r="H232" s="47">
        <v>0</v>
      </c>
      <c r="I232" s="47">
        <v>0</v>
      </c>
      <c r="J232" s="47">
        <v>0</v>
      </c>
      <c r="K232" s="47">
        <v>0</v>
      </c>
    </row>
    <row r="233" spans="1:11" s="11" customFormat="1" ht="60" x14ac:dyDescent="0.2">
      <c r="A233" s="98" t="s">
        <v>38</v>
      </c>
      <c r="B233" s="68" t="s">
        <v>761</v>
      </c>
      <c r="C233" s="70" t="s">
        <v>977</v>
      </c>
      <c r="D233" s="104" t="s">
        <v>839</v>
      </c>
      <c r="E233" s="103">
        <f t="shared" si="14"/>
        <v>224</v>
      </c>
      <c r="F233" s="42">
        <v>0</v>
      </c>
      <c r="G233" s="47">
        <v>0</v>
      </c>
      <c r="H233" s="47">
        <v>0</v>
      </c>
      <c r="I233" s="47">
        <v>0</v>
      </c>
      <c r="J233" s="47">
        <v>0</v>
      </c>
      <c r="K233" s="47">
        <v>0</v>
      </c>
    </row>
    <row r="234" spans="1:11" s="11" customFormat="1" ht="60" x14ac:dyDescent="0.2">
      <c r="A234" s="98" t="s">
        <v>38</v>
      </c>
      <c r="B234" s="68" t="s">
        <v>762</v>
      </c>
      <c r="C234" s="70" t="s">
        <v>978</v>
      </c>
      <c r="D234" s="104" t="s">
        <v>839</v>
      </c>
      <c r="E234" s="103">
        <f t="shared" si="14"/>
        <v>225</v>
      </c>
      <c r="F234" s="42">
        <v>1.7</v>
      </c>
      <c r="G234" s="47">
        <v>0.5</v>
      </c>
      <c r="H234" s="47">
        <v>1.7</v>
      </c>
      <c r="I234" s="47">
        <v>1.7</v>
      </c>
      <c r="J234" s="47">
        <v>1.7</v>
      </c>
      <c r="K234" s="47">
        <v>1.7</v>
      </c>
    </row>
    <row r="235" spans="1:11" s="11" customFormat="1" ht="48" customHeight="1" x14ac:dyDescent="0.2">
      <c r="A235" s="98" t="s">
        <v>38</v>
      </c>
      <c r="B235" s="68" t="s">
        <v>763</v>
      </c>
      <c r="C235" s="70" t="s">
        <v>979</v>
      </c>
      <c r="D235" s="104" t="s">
        <v>839</v>
      </c>
      <c r="E235" s="103">
        <f t="shared" si="14"/>
        <v>226</v>
      </c>
      <c r="F235" s="42">
        <v>170</v>
      </c>
      <c r="G235" s="47">
        <v>0</v>
      </c>
      <c r="H235" s="47">
        <v>170</v>
      </c>
      <c r="I235" s="47">
        <v>201.1</v>
      </c>
      <c r="J235" s="47">
        <v>201.1</v>
      </c>
      <c r="K235" s="47">
        <v>201.1</v>
      </c>
    </row>
    <row r="236" spans="1:11" s="53" customFormat="1" ht="45" customHeight="1" x14ac:dyDescent="0.2">
      <c r="A236" s="48" t="s">
        <v>38</v>
      </c>
      <c r="B236" s="49" t="s">
        <v>864</v>
      </c>
      <c r="C236" s="65" t="s">
        <v>980</v>
      </c>
      <c r="D236" s="101" t="s">
        <v>688</v>
      </c>
      <c r="E236" s="103">
        <f t="shared" si="14"/>
        <v>227</v>
      </c>
      <c r="F236" s="42">
        <v>0</v>
      </c>
      <c r="G236" s="47">
        <v>0</v>
      </c>
      <c r="H236" s="52">
        <v>0</v>
      </c>
      <c r="I236" s="52">
        <v>0</v>
      </c>
      <c r="J236" s="52">
        <v>0</v>
      </c>
      <c r="K236" s="52">
        <v>0</v>
      </c>
    </row>
    <row r="237" spans="1:11" s="53" customFormat="1" ht="45" customHeight="1" x14ac:dyDescent="0.2">
      <c r="A237" s="48" t="s">
        <v>38</v>
      </c>
      <c r="B237" s="49" t="s">
        <v>316</v>
      </c>
      <c r="C237" s="65" t="s">
        <v>980</v>
      </c>
      <c r="D237" s="101" t="s">
        <v>295</v>
      </c>
      <c r="E237" s="103">
        <f t="shared" si="14"/>
        <v>228</v>
      </c>
      <c r="F237" s="42">
        <v>0</v>
      </c>
      <c r="G237" s="47">
        <v>0</v>
      </c>
      <c r="H237" s="52">
        <v>0</v>
      </c>
      <c r="I237" s="52">
        <v>0</v>
      </c>
      <c r="J237" s="52">
        <v>0</v>
      </c>
      <c r="K237" s="52">
        <v>0</v>
      </c>
    </row>
    <row r="238" spans="1:11" s="11" customFormat="1" ht="45" customHeight="1" x14ac:dyDescent="0.2">
      <c r="A238" s="98" t="s">
        <v>38</v>
      </c>
      <c r="B238" s="68" t="s">
        <v>764</v>
      </c>
      <c r="C238" s="70" t="s">
        <v>980</v>
      </c>
      <c r="D238" s="104" t="s">
        <v>839</v>
      </c>
      <c r="E238" s="103">
        <f t="shared" si="14"/>
        <v>229</v>
      </c>
      <c r="F238" s="42">
        <v>0</v>
      </c>
      <c r="G238" s="47">
        <v>0</v>
      </c>
      <c r="H238" s="47">
        <v>0</v>
      </c>
      <c r="I238" s="47">
        <v>0</v>
      </c>
      <c r="J238" s="47">
        <v>0</v>
      </c>
      <c r="K238" s="47">
        <v>0</v>
      </c>
    </row>
    <row r="239" spans="1:11" s="11" customFormat="1" ht="36" customHeight="1" x14ac:dyDescent="0.2">
      <c r="A239" s="59" t="s">
        <v>38</v>
      </c>
      <c r="B239" s="68" t="s">
        <v>263</v>
      </c>
      <c r="C239" s="70" t="s">
        <v>997</v>
      </c>
      <c r="D239" s="59" t="s">
        <v>56</v>
      </c>
      <c r="E239" s="103">
        <f t="shared" si="14"/>
        <v>230</v>
      </c>
      <c r="F239" s="42">
        <v>0</v>
      </c>
      <c r="G239" s="47">
        <v>4.74</v>
      </c>
      <c r="H239" s="47">
        <v>0</v>
      </c>
      <c r="I239" s="47">
        <v>0</v>
      </c>
      <c r="J239" s="47">
        <v>0</v>
      </c>
      <c r="K239" s="47">
        <v>0</v>
      </c>
    </row>
    <row r="240" spans="1:11" s="53" customFormat="1" ht="60" customHeight="1" x14ac:dyDescent="0.2">
      <c r="A240" s="48" t="s">
        <v>38</v>
      </c>
      <c r="B240" s="49" t="s">
        <v>264</v>
      </c>
      <c r="C240" s="50" t="s">
        <v>347</v>
      </c>
      <c r="D240" s="48" t="s">
        <v>294</v>
      </c>
      <c r="E240" s="103">
        <f t="shared" si="14"/>
        <v>231</v>
      </c>
      <c r="F240" s="42">
        <v>8.1</v>
      </c>
      <c r="G240" s="47">
        <v>0.1</v>
      </c>
      <c r="H240" s="52">
        <v>0</v>
      </c>
      <c r="I240" s="52">
        <v>0.5</v>
      </c>
      <c r="J240" s="52">
        <v>0</v>
      </c>
      <c r="K240" s="52">
        <v>0</v>
      </c>
    </row>
    <row r="241" spans="1:11" s="11" customFormat="1" ht="60" customHeight="1" x14ac:dyDescent="0.2">
      <c r="A241" s="73" t="s">
        <v>38</v>
      </c>
      <c r="B241" s="68" t="s">
        <v>304</v>
      </c>
      <c r="C241" s="102" t="s">
        <v>300</v>
      </c>
      <c r="D241" s="73" t="s">
        <v>295</v>
      </c>
      <c r="E241" s="103">
        <f t="shared" si="14"/>
        <v>232</v>
      </c>
      <c r="F241" s="42">
        <v>553.29999999999995</v>
      </c>
      <c r="G241" s="47">
        <v>835</v>
      </c>
      <c r="H241" s="47">
        <v>735</v>
      </c>
      <c r="I241" s="47">
        <v>610</v>
      </c>
      <c r="J241" s="47">
        <v>610</v>
      </c>
      <c r="K241" s="47">
        <v>610</v>
      </c>
    </row>
    <row r="242" spans="1:11" s="11" customFormat="1" ht="60" customHeight="1" x14ac:dyDescent="0.2">
      <c r="A242" s="73" t="s">
        <v>38</v>
      </c>
      <c r="B242" s="68" t="s">
        <v>305</v>
      </c>
      <c r="C242" s="102" t="s">
        <v>301</v>
      </c>
      <c r="D242" s="73" t="s">
        <v>295</v>
      </c>
      <c r="E242" s="103">
        <f t="shared" si="14"/>
        <v>233</v>
      </c>
      <c r="F242" s="42">
        <v>180.2</v>
      </c>
      <c r="G242" s="47">
        <v>0</v>
      </c>
      <c r="H242" s="47">
        <v>0</v>
      </c>
      <c r="I242" s="47">
        <v>50.2</v>
      </c>
      <c r="J242" s="47">
        <v>50.2</v>
      </c>
      <c r="K242" s="47">
        <v>50.2</v>
      </c>
    </row>
    <row r="243" spans="1:11" s="53" customFormat="1" ht="60" customHeight="1" x14ac:dyDescent="0.2">
      <c r="A243" s="48" t="s">
        <v>38</v>
      </c>
      <c r="B243" s="49" t="s">
        <v>539</v>
      </c>
      <c r="C243" s="50" t="s">
        <v>302</v>
      </c>
      <c r="D243" s="48" t="s">
        <v>540</v>
      </c>
      <c r="E243" s="103">
        <f t="shared" si="14"/>
        <v>234</v>
      </c>
      <c r="F243" s="42">
        <v>8.3000000000000007</v>
      </c>
      <c r="G243" s="47">
        <v>0</v>
      </c>
      <c r="H243" s="52">
        <v>0</v>
      </c>
      <c r="I243" s="52">
        <v>0</v>
      </c>
      <c r="J243" s="52">
        <v>0</v>
      </c>
      <c r="K243" s="52">
        <v>0</v>
      </c>
    </row>
    <row r="244" spans="1:11" s="11" customFormat="1" ht="60" customHeight="1" x14ac:dyDescent="0.2">
      <c r="A244" s="73" t="s">
        <v>38</v>
      </c>
      <c r="B244" s="68" t="s">
        <v>306</v>
      </c>
      <c r="C244" s="102" t="s">
        <v>302</v>
      </c>
      <c r="D244" s="73" t="s">
        <v>295</v>
      </c>
      <c r="E244" s="103">
        <f t="shared" si="14"/>
        <v>235</v>
      </c>
      <c r="F244" s="42">
        <v>0</v>
      </c>
      <c r="G244" s="47">
        <v>0</v>
      </c>
      <c r="H244" s="47">
        <v>0</v>
      </c>
      <c r="I244" s="47">
        <v>8.3000000000000007</v>
      </c>
      <c r="J244" s="47">
        <v>8.3000000000000007</v>
      </c>
      <c r="K244" s="47">
        <v>8.3000000000000007</v>
      </c>
    </row>
    <row r="245" spans="1:11" s="53" customFormat="1" ht="60" customHeight="1" x14ac:dyDescent="0.2">
      <c r="A245" s="48" t="s">
        <v>38</v>
      </c>
      <c r="B245" s="49" t="s">
        <v>568</v>
      </c>
      <c r="C245" s="50" t="s">
        <v>302</v>
      </c>
      <c r="D245" s="48" t="s">
        <v>296</v>
      </c>
      <c r="E245" s="103">
        <f t="shared" si="14"/>
        <v>236</v>
      </c>
      <c r="F245" s="42">
        <v>0</v>
      </c>
      <c r="G245" s="47">
        <v>0</v>
      </c>
      <c r="H245" s="52">
        <v>0</v>
      </c>
      <c r="I245" s="52">
        <v>0</v>
      </c>
      <c r="J245" s="52">
        <v>0</v>
      </c>
      <c r="K245" s="52">
        <v>0</v>
      </c>
    </row>
    <row r="246" spans="1:11" s="53" customFormat="1" ht="48" customHeight="1" x14ac:dyDescent="0.2">
      <c r="A246" s="48" t="s">
        <v>38</v>
      </c>
      <c r="B246" s="49" t="s">
        <v>307</v>
      </c>
      <c r="C246" s="50" t="s">
        <v>303</v>
      </c>
      <c r="D246" s="48" t="s">
        <v>295</v>
      </c>
      <c r="E246" s="103">
        <f t="shared" si="14"/>
        <v>237</v>
      </c>
      <c r="F246" s="42">
        <v>0</v>
      </c>
      <c r="G246" s="47">
        <v>0</v>
      </c>
      <c r="H246" s="52">
        <v>0</v>
      </c>
      <c r="I246" s="52">
        <v>0</v>
      </c>
      <c r="J246" s="52">
        <v>0</v>
      </c>
      <c r="K246" s="52">
        <v>0</v>
      </c>
    </row>
    <row r="247" spans="1:11" s="11" customFormat="1" ht="60" customHeight="1" x14ac:dyDescent="0.2">
      <c r="A247" s="98" t="s">
        <v>38</v>
      </c>
      <c r="B247" s="68" t="s">
        <v>765</v>
      </c>
      <c r="C247" s="102" t="s">
        <v>604</v>
      </c>
      <c r="D247" s="104" t="s">
        <v>839</v>
      </c>
      <c r="E247" s="103">
        <f t="shared" si="14"/>
        <v>238</v>
      </c>
      <c r="F247" s="42">
        <v>25</v>
      </c>
      <c r="G247" s="47">
        <v>0</v>
      </c>
      <c r="H247" s="47">
        <v>25</v>
      </c>
      <c r="I247" s="47">
        <v>0</v>
      </c>
      <c r="J247" s="47">
        <v>0</v>
      </c>
      <c r="K247" s="47">
        <v>0</v>
      </c>
    </row>
    <row r="248" spans="1:11" s="11" customFormat="1" ht="48" customHeight="1" x14ac:dyDescent="0.2">
      <c r="A248" s="98" t="s">
        <v>38</v>
      </c>
      <c r="B248" s="68" t="s">
        <v>766</v>
      </c>
      <c r="C248" s="102" t="s">
        <v>605</v>
      </c>
      <c r="D248" s="104" t="s">
        <v>839</v>
      </c>
      <c r="E248" s="103">
        <f t="shared" si="14"/>
        <v>239</v>
      </c>
      <c r="F248" s="42">
        <v>0</v>
      </c>
      <c r="G248" s="47">
        <v>0</v>
      </c>
      <c r="H248" s="47">
        <v>0</v>
      </c>
      <c r="I248" s="47">
        <v>0</v>
      </c>
      <c r="J248" s="47">
        <v>0</v>
      </c>
      <c r="K248" s="47">
        <v>0</v>
      </c>
    </row>
    <row r="249" spans="1:11" s="11" customFormat="1" ht="48" customHeight="1" x14ac:dyDescent="0.2">
      <c r="A249" s="98" t="s">
        <v>38</v>
      </c>
      <c r="B249" s="68" t="s">
        <v>767</v>
      </c>
      <c r="C249" s="102" t="s">
        <v>606</v>
      </c>
      <c r="D249" s="104" t="s">
        <v>839</v>
      </c>
      <c r="E249" s="103">
        <f t="shared" si="14"/>
        <v>240</v>
      </c>
      <c r="F249" s="42">
        <v>2.2999999999999998</v>
      </c>
      <c r="G249" s="47">
        <v>0</v>
      </c>
      <c r="H249" s="47">
        <v>0</v>
      </c>
      <c r="I249" s="47">
        <v>0</v>
      </c>
      <c r="J249" s="47">
        <v>0</v>
      </c>
      <c r="K249" s="47">
        <v>0</v>
      </c>
    </row>
    <row r="250" spans="1:11" s="11" customFormat="1" ht="48" customHeight="1" x14ac:dyDescent="0.2">
      <c r="A250" s="98" t="s">
        <v>38</v>
      </c>
      <c r="B250" s="68" t="s">
        <v>768</v>
      </c>
      <c r="C250" s="102" t="s">
        <v>607</v>
      </c>
      <c r="D250" s="104" t="s">
        <v>839</v>
      </c>
      <c r="E250" s="103">
        <f t="shared" si="14"/>
        <v>241</v>
      </c>
      <c r="F250" s="42">
        <v>0</v>
      </c>
      <c r="G250" s="47">
        <v>0</v>
      </c>
      <c r="H250" s="47">
        <v>0</v>
      </c>
      <c r="I250" s="47">
        <v>0</v>
      </c>
      <c r="J250" s="47">
        <v>0</v>
      </c>
      <c r="K250" s="47">
        <v>0</v>
      </c>
    </row>
    <row r="251" spans="1:11" s="11" customFormat="1" ht="72" customHeight="1" x14ac:dyDescent="0.2">
      <c r="A251" s="98" t="s">
        <v>38</v>
      </c>
      <c r="B251" s="68" t="s">
        <v>769</v>
      </c>
      <c r="C251" s="102" t="s">
        <v>608</v>
      </c>
      <c r="D251" s="104" t="s">
        <v>839</v>
      </c>
      <c r="E251" s="103">
        <f t="shared" si="14"/>
        <v>242</v>
      </c>
      <c r="F251" s="42">
        <v>0</v>
      </c>
      <c r="G251" s="47">
        <v>0</v>
      </c>
      <c r="H251" s="47">
        <v>0</v>
      </c>
      <c r="I251" s="47">
        <v>0</v>
      </c>
      <c r="J251" s="47">
        <v>0</v>
      </c>
      <c r="K251" s="47">
        <v>0</v>
      </c>
    </row>
    <row r="252" spans="1:11" s="11" customFormat="1" ht="48" customHeight="1" x14ac:dyDescent="0.2">
      <c r="A252" s="98" t="s">
        <v>38</v>
      </c>
      <c r="B252" s="68" t="s">
        <v>770</v>
      </c>
      <c r="C252" s="102" t="s">
        <v>609</v>
      </c>
      <c r="D252" s="104" t="s">
        <v>839</v>
      </c>
      <c r="E252" s="103">
        <f t="shared" si="14"/>
        <v>243</v>
      </c>
      <c r="F252" s="42">
        <v>0</v>
      </c>
      <c r="G252" s="47">
        <v>0</v>
      </c>
      <c r="H252" s="47">
        <v>0</v>
      </c>
      <c r="I252" s="47">
        <v>0</v>
      </c>
      <c r="J252" s="47">
        <v>0</v>
      </c>
      <c r="K252" s="47">
        <v>0</v>
      </c>
    </row>
    <row r="253" spans="1:11" s="11" customFormat="1" ht="48" customHeight="1" x14ac:dyDescent="0.2">
      <c r="A253" s="98" t="s">
        <v>38</v>
      </c>
      <c r="B253" s="68" t="s">
        <v>771</v>
      </c>
      <c r="C253" s="102" t="s">
        <v>610</v>
      </c>
      <c r="D253" s="104" t="s">
        <v>839</v>
      </c>
      <c r="E253" s="103">
        <f t="shared" si="14"/>
        <v>244</v>
      </c>
      <c r="F253" s="42">
        <v>0</v>
      </c>
      <c r="G253" s="47">
        <v>0</v>
      </c>
      <c r="H253" s="47">
        <v>0</v>
      </c>
      <c r="I253" s="47">
        <v>0</v>
      </c>
      <c r="J253" s="47">
        <v>0</v>
      </c>
      <c r="K253" s="47">
        <v>0</v>
      </c>
    </row>
    <row r="254" spans="1:11" s="11" customFormat="1" ht="72" customHeight="1" x14ac:dyDescent="0.2">
      <c r="A254" s="98" t="s">
        <v>38</v>
      </c>
      <c r="B254" s="68" t="s">
        <v>772</v>
      </c>
      <c r="C254" s="102" t="s">
        <v>611</v>
      </c>
      <c r="D254" s="104" t="s">
        <v>839</v>
      </c>
      <c r="E254" s="103">
        <f t="shared" si="14"/>
        <v>245</v>
      </c>
      <c r="F254" s="42">
        <v>0</v>
      </c>
      <c r="G254" s="47">
        <v>0</v>
      </c>
      <c r="H254" s="47">
        <v>0</v>
      </c>
      <c r="I254" s="47">
        <v>0</v>
      </c>
      <c r="J254" s="47">
        <v>0</v>
      </c>
      <c r="K254" s="47">
        <v>0</v>
      </c>
    </row>
    <row r="255" spans="1:11" s="11" customFormat="1" ht="48" customHeight="1" x14ac:dyDescent="0.2">
      <c r="A255" s="98" t="s">
        <v>38</v>
      </c>
      <c r="B255" s="68" t="s">
        <v>773</v>
      </c>
      <c r="C255" s="102" t="s">
        <v>612</v>
      </c>
      <c r="D255" s="104" t="s">
        <v>839</v>
      </c>
      <c r="E255" s="103">
        <f t="shared" si="14"/>
        <v>246</v>
      </c>
      <c r="F255" s="42">
        <v>0</v>
      </c>
      <c r="G255" s="47">
        <v>0</v>
      </c>
      <c r="H255" s="47">
        <v>0</v>
      </c>
      <c r="I255" s="47">
        <v>0</v>
      </c>
      <c r="J255" s="47">
        <v>0</v>
      </c>
      <c r="K255" s="47">
        <v>0</v>
      </c>
    </row>
    <row r="256" spans="1:11" s="53" customFormat="1" ht="36" customHeight="1" x14ac:dyDescent="0.2">
      <c r="A256" s="48" t="s">
        <v>38</v>
      </c>
      <c r="B256" s="49" t="s">
        <v>372</v>
      </c>
      <c r="C256" s="50" t="s">
        <v>369</v>
      </c>
      <c r="D256" s="48" t="s">
        <v>688</v>
      </c>
      <c r="E256" s="103">
        <f t="shared" si="14"/>
        <v>247</v>
      </c>
      <c r="F256" s="42">
        <v>0</v>
      </c>
      <c r="G256" s="47">
        <v>0</v>
      </c>
      <c r="H256" s="52">
        <v>0</v>
      </c>
      <c r="I256" s="52">
        <v>0</v>
      </c>
      <c r="J256" s="52">
        <v>0</v>
      </c>
      <c r="K256" s="52">
        <v>0</v>
      </c>
    </row>
    <row r="257" spans="1:11" s="53" customFormat="1" ht="36" customHeight="1" x14ac:dyDescent="0.2">
      <c r="A257" s="48" t="s">
        <v>38</v>
      </c>
      <c r="B257" s="49" t="s">
        <v>319</v>
      </c>
      <c r="C257" s="50" t="s">
        <v>348</v>
      </c>
      <c r="D257" s="48" t="s">
        <v>295</v>
      </c>
      <c r="E257" s="103">
        <f t="shared" si="14"/>
        <v>248</v>
      </c>
      <c r="F257" s="42">
        <v>0</v>
      </c>
      <c r="G257" s="47">
        <v>0</v>
      </c>
      <c r="H257" s="52">
        <v>0</v>
      </c>
      <c r="I257" s="52">
        <v>0</v>
      </c>
      <c r="J257" s="52">
        <v>0</v>
      </c>
      <c r="K257" s="52">
        <v>0</v>
      </c>
    </row>
    <row r="258" spans="1:11" s="11" customFormat="1" ht="36" customHeight="1" x14ac:dyDescent="0.2">
      <c r="A258" s="98" t="s">
        <v>38</v>
      </c>
      <c r="B258" s="68" t="s">
        <v>774</v>
      </c>
      <c r="C258" s="102" t="s">
        <v>348</v>
      </c>
      <c r="D258" s="104" t="s">
        <v>839</v>
      </c>
      <c r="E258" s="103">
        <f t="shared" si="14"/>
        <v>249</v>
      </c>
      <c r="F258" s="42">
        <v>0</v>
      </c>
      <c r="G258" s="47">
        <v>2</v>
      </c>
      <c r="H258" s="47">
        <v>2</v>
      </c>
      <c r="I258" s="47">
        <v>2.7</v>
      </c>
      <c r="J258" s="47">
        <v>2.7</v>
      </c>
      <c r="K258" s="47">
        <v>2.7</v>
      </c>
    </row>
    <row r="259" spans="1:11" s="11" customFormat="1" ht="60" customHeight="1" x14ac:dyDescent="0.2">
      <c r="A259" s="98" t="s">
        <v>38</v>
      </c>
      <c r="B259" s="68" t="s">
        <v>775</v>
      </c>
      <c r="C259" s="102" t="s">
        <v>613</v>
      </c>
      <c r="D259" s="104" t="s">
        <v>839</v>
      </c>
      <c r="E259" s="103">
        <f t="shared" si="14"/>
        <v>250</v>
      </c>
      <c r="F259" s="42">
        <v>0</v>
      </c>
      <c r="G259" s="47">
        <v>0</v>
      </c>
      <c r="H259" s="47">
        <v>2.2999999999999998</v>
      </c>
      <c r="I259" s="47">
        <v>0</v>
      </c>
      <c r="J259" s="47">
        <v>0</v>
      </c>
      <c r="K259" s="47">
        <v>0</v>
      </c>
    </row>
    <row r="260" spans="1:11" s="11" customFormat="1" ht="48" customHeight="1" x14ac:dyDescent="0.2">
      <c r="A260" s="98" t="s">
        <v>38</v>
      </c>
      <c r="B260" s="68" t="s">
        <v>776</v>
      </c>
      <c r="C260" s="102" t="s">
        <v>614</v>
      </c>
      <c r="D260" s="104" t="s">
        <v>839</v>
      </c>
      <c r="E260" s="103">
        <f t="shared" si="14"/>
        <v>251</v>
      </c>
      <c r="F260" s="42">
        <v>0</v>
      </c>
      <c r="G260" s="47">
        <v>0</v>
      </c>
      <c r="H260" s="47">
        <v>0</v>
      </c>
      <c r="I260" s="47">
        <v>0</v>
      </c>
      <c r="J260" s="47">
        <v>0</v>
      </c>
      <c r="K260" s="47">
        <v>0</v>
      </c>
    </row>
    <row r="261" spans="1:11" s="11" customFormat="1" ht="60" customHeight="1" x14ac:dyDescent="0.2">
      <c r="A261" s="98" t="s">
        <v>38</v>
      </c>
      <c r="B261" s="68" t="s">
        <v>777</v>
      </c>
      <c r="C261" s="102" t="s">
        <v>615</v>
      </c>
      <c r="D261" s="104" t="s">
        <v>839</v>
      </c>
      <c r="E261" s="103">
        <f t="shared" si="14"/>
        <v>252</v>
      </c>
      <c r="F261" s="42">
        <v>0</v>
      </c>
      <c r="G261" s="47">
        <v>0</v>
      </c>
      <c r="H261" s="47">
        <v>0</v>
      </c>
      <c r="I261" s="47">
        <v>0</v>
      </c>
      <c r="J261" s="47">
        <v>0</v>
      </c>
      <c r="K261" s="47">
        <v>0</v>
      </c>
    </row>
    <row r="262" spans="1:11" s="11" customFormat="1" ht="36" customHeight="1" x14ac:dyDescent="0.2">
      <c r="A262" s="98" t="s">
        <v>38</v>
      </c>
      <c r="B262" s="68" t="s">
        <v>778</v>
      </c>
      <c r="C262" s="102" t="s">
        <v>616</v>
      </c>
      <c r="D262" s="104" t="s">
        <v>839</v>
      </c>
      <c r="E262" s="103">
        <f t="shared" si="14"/>
        <v>253</v>
      </c>
      <c r="F262" s="42">
        <v>0</v>
      </c>
      <c r="G262" s="47">
        <v>0</v>
      </c>
      <c r="H262" s="47">
        <v>0</v>
      </c>
      <c r="I262" s="47">
        <v>1.5</v>
      </c>
      <c r="J262" s="47">
        <v>1.5</v>
      </c>
      <c r="K262" s="47">
        <v>1.5</v>
      </c>
    </row>
    <row r="263" spans="1:11" s="53" customFormat="1" ht="53.25" customHeight="1" x14ac:dyDescent="0.2">
      <c r="A263" s="48" t="s">
        <v>38</v>
      </c>
      <c r="B263" s="49" t="s">
        <v>547</v>
      </c>
      <c r="C263" s="50" t="s">
        <v>548</v>
      </c>
      <c r="D263" s="48" t="s">
        <v>294</v>
      </c>
      <c r="E263" s="103">
        <f t="shared" si="14"/>
        <v>254</v>
      </c>
      <c r="F263" s="42">
        <v>0</v>
      </c>
      <c r="G263" s="47">
        <v>-3</v>
      </c>
      <c r="H263" s="52">
        <v>0</v>
      </c>
      <c r="I263" s="52">
        <v>0</v>
      </c>
      <c r="J263" s="52">
        <v>0</v>
      </c>
      <c r="K263" s="52">
        <v>0</v>
      </c>
    </row>
    <row r="264" spans="1:11" s="11" customFormat="1" ht="48" customHeight="1" x14ac:dyDescent="0.2">
      <c r="A264" s="98" t="s">
        <v>38</v>
      </c>
      <c r="B264" s="68" t="s">
        <v>779</v>
      </c>
      <c r="C264" s="102" t="s">
        <v>617</v>
      </c>
      <c r="D264" s="104" t="s">
        <v>839</v>
      </c>
      <c r="E264" s="103">
        <f t="shared" si="14"/>
        <v>255</v>
      </c>
      <c r="F264" s="42">
        <v>0</v>
      </c>
      <c r="G264" s="47">
        <v>0</v>
      </c>
      <c r="H264" s="47">
        <v>0</v>
      </c>
      <c r="I264" s="47">
        <v>0</v>
      </c>
      <c r="J264" s="47">
        <v>0</v>
      </c>
      <c r="K264" s="47">
        <v>0</v>
      </c>
    </row>
    <row r="265" spans="1:11" s="11" customFormat="1" ht="48" customHeight="1" x14ac:dyDescent="0.2">
      <c r="A265" s="98" t="s">
        <v>38</v>
      </c>
      <c r="B265" s="68" t="s">
        <v>780</v>
      </c>
      <c r="C265" s="102" t="s">
        <v>618</v>
      </c>
      <c r="D265" s="104" t="s">
        <v>839</v>
      </c>
      <c r="E265" s="103">
        <f t="shared" si="14"/>
        <v>256</v>
      </c>
      <c r="F265" s="42">
        <v>0</v>
      </c>
      <c r="G265" s="47">
        <v>0</v>
      </c>
      <c r="H265" s="47">
        <v>0</v>
      </c>
      <c r="I265" s="47">
        <v>0</v>
      </c>
      <c r="J265" s="47">
        <v>0</v>
      </c>
      <c r="K265" s="47">
        <v>0</v>
      </c>
    </row>
    <row r="266" spans="1:11" s="11" customFormat="1" ht="48" customHeight="1" x14ac:dyDescent="0.2">
      <c r="A266" s="98" t="s">
        <v>38</v>
      </c>
      <c r="B266" s="68" t="s">
        <v>782</v>
      </c>
      <c r="C266" s="102" t="s">
        <v>619</v>
      </c>
      <c r="D266" s="104" t="s">
        <v>839</v>
      </c>
      <c r="E266" s="103">
        <f t="shared" si="14"/>
        <v>257</v>
      </c>
      <c r="F266" s="42">
        <v>0</v>
      </c>
      <c r="G266" s="47">
        <v>0</v>
      </c>
      <c r="H266" s="47">
        <v>0</v>
      </c>
      <c r="I266" s="47">
        <v>0</v>
      </c>
      <c r="J266" s="47">
        <v>0</v>
      </c>
      <c r="K266" s="47">
        <v>0</v>
      </c>
    </row>
    <row r="267" spans="1:11" s="11" customFormat="1" ht="48" customHeight="1" x14ac:dyDescent="0.2">
      <c r="A267" s="98" t="s">
        <v>38</v>
      </c>
      <c r="B267" s="68" t="s">
        <v>781</v>
      </c>
      <c r="C267" s="102" t="s">
        <v>620</v>
      </c>
      <c r="D267" s="104" t="s">
        <v>839</v>
      </c>
      <c r="E267" s="103">
        <f t="shared" si="14"/>
        <v>258</v>
      </c>
      <c r="F267" s="42">
        <v>0</v>
      </c>
      <c r="G267" s="47">
        <v>0</v>
      </c>
      <c r="H267" s="47">
        <v>0</v>
      </c>
      <c r="I267" s="47">
        <v>0</v>
      </c>
      <c r="J267" s="47">
        <v>0</v>
      </c>
      <c r="K267" s="47">
        <v>0</v>
      </c>
    </row>
    <row r="268" spans="1:11" s="11" customFormat="1" ht="36" customHeight="1" x14ac:dyDescent="0.2">
      <c r="A268" s="98" t="s">
        <v>38</v>
      </c>
      <c r="B268" s="68" t="s">
        <v>837</v>
      </c>
      <c r="C268" s="102" t="s">
        <v>838</v>
      </c>
      <c r="D268" s="104" t="s">
        <v>839</v>
      </c>
      <c r="E268" s="103">
        <f t="shared" ref="E268:E331" si="15">E267+1</f>
        <v>259</v>
      </c>
      <c r="F268" s="42">
        <v>12.7</v>
      </c>
      <c r="G268" s="47">
        <v>0</v>
      </c>
      <c r="H268" s="47">
        <v>5</v>
      </c>
      <c r="I268" s="47">
        <v>11.7</v>
      </c>
      <c r="J268" s="47">
        <v>11.7</v>
      </c>
      <c r="K268" s="47">
        <v>11.7</v>
      </c>
    </row>
    <row r="269" spans="1:11" s="53" customFormat="1" ht="48" customHeight="1" x14ac:dyDescent="0.2">
      <c r="A269" s="48" t="s">
        <v>38</v>
      </c>
      <c r="B269" s="49" t="s">
        <v>309</v>
      </c>
      <c r="C269" s="50" t="s">
        <v>308</v>
      </c>
      <c r="D269" s="101" t="s">
        <v>295</v>
      </c>
      <c r="E269" s="103">
        <f t="shared" si="15"/>
        <v>260</v>
      </c>
      <c r="F269" s="42">
        <v>0</v>
      </c>
      <c r="G269" s="47">
        <v>0</v>
      </c>
      <c r="H269" s="52">
        <v>0</v>
      </c>
      <c r="I269" s="52">
        <v>0</v>
      </c>
      <c r="J269" s="52">
        <v>0</v>
      </c>
      <c r="K269" s="52">
        <v>0</v>
      </c>
    </row>
    <row r="270" spans="1:11" s="11" customFormat="1" ht="48" customHeight="1" x14ac:dyDescent="0.2">
      <c r="A270" s="98" t="s">
        <v>38</v>
      </c>
      <c r="B270" s="68" t="s">
        <v>783</v>
      </c>
      <c r="C270" s="102" t="s">
        <v>621</v>
      </c>
      <c r="D270" s="104" t="s">
        <v>839</v>
      </c>
      <c r="E270" s="103">
        <f t="shared" si="15"/>
        <v>261</v>
      </c>
      <c r="F270" s="42">
        <v>0</v>
      </c>
      <c r="G270" s="47">
        <v>0</v>
      </c>
      <c r="H270" s="47">
        <v>0</v>
      </c>
      <c r="I270" s="47">
        <v>0</v>
      </c>
      <c r="J270" s="47">
        <v>0</v>
      </c>
      <c r="K270" s="47">
        <v>0</v>
      </c>
    </row>
    <row r="271" spans="1:11" s="11" customFormat="1" ht="48" customHeight="1" x14ac:dyDescent="0.2">
      <c r="A271" s="98" t="s">
        <v>38</v>
      </c>
      <c r="B271" s="68" t="s">
        <v>784</v>
      </c>
      <c r="C271" s="102" t="s">
        <v>622</v>
      </c>
      <c r="D271" s="104" t="s">
        <v>839</v>
      </c>
      <c r="E271" s="103">
        <f t="shared" si="15"/>
        <v>262</v>
      </c>
      <c r="F271" s="42">
        <v>0</v>
      </c>
      <c r="G271" s="47">
        <v>0</v>
      </c>
      <c r="H271" s="47">
        <v>0</v>
      </c>
      <c r="I271" s="47">
        <v>0</v>
      </c>
      <c r="J271" s="47">
        <v>0</v>
      </c>
      <c r="K271" s="47">
        <v>0</v>
      </c>
    </row>
    <row r="272" spans="1:11" s="11" customFormat="1" ht="48" customHeight="1" x14ac:dyDescent="0.2">
      <c r="A272" s="98" t="s">
        <v>38</v>
      </c>
      <c r="B272" s="68" t="s">
        <v>785</v>
      </c>
      <c r="C272" s="102" t="s">
        <v>349</v>
      </c>
      <c r="D272" s="104" t="s">
        <v>839</v>
      </c>
      <c r="E272" s="103">
        <f t="shared" si="15"/>
        <v>263</v>
      </c>
      <c r="F272" s="42">
        <v>0</v>
      </c>
      <c r="G272" s="47">
        <v>0</v>
      </c>
      <c r="H272" s="47">
        <v>0</v>
      </c>
      <c r="I272" s="47">
        <v>0</v>
      </c>
      <c r="J272" s="47">
        <v>0</v>
      </c>
      <c r="K272" s="47">
        <v>0</v>
      </c>
    </row>
    <row r="273" spans="1:11" s="11" customFormat="1" ht="48" customHeight="1" x14ac:dyDescent="0.2">
      <c r="A273" s="98" t="s">
        <v>38</v>
      </c>
      <c r="B273" s="68" t="s">
        <v>786</v>
      </c>
      <c r="C273" s="102" t="s">
        <v>623</v>
      </c>
      <c r="D273" s="104" t="s">
        <v>839</v>
      </c>
      <c r="E273" s="103">
        <f t="shared" si="15"/>
        <v>264</v>
      </c>
      <c r="F273" s="42">
        <v>0</v>
      </c>
      <c r="G273" s="47">
        <v>0</v>
      </c>
      <c r="H273" s="47">
        <v>0</v>
      </c>
      <c r="I273" s="47">
        <v>0</v>
      </c>
      <c r="J273" s="47">
        <v>0</v>
      </c>
      <c r="K273" s="47">
        <v>0</v>
      </c>
    </row>
    <row r="274" spans="1:11" s="53" customFormat="1" ht="48" customHeight="1" x14ac:dyDescent="0.2">
      <c r="A274" s="48" t="s">
        <v>38</v>
      </c>
      <c r="B274" s="49" t="s">
        <v>783</v>
      </c>
      <c r="C274" s="50" t="s">
        <v>621</v>
      </c>
      <c r="D274" s="101" t="s">
        <v>839</v>
      </c>
      <c r="E274" s="103">
        <f t="shared" si="15"/>
        <v>265</v>
      </c>
      <c r="F274" s="42">
        <v>0</v>
      </c>
      <c r="G274" s="47">
        <v>0</v>
      </c>
      <c r="H274" s="52">
        <v>0</v>
      </c>
      <c r="I274" s="52">
        <v>0</v>
      </c>
      <c r="J274" s="52">
        <v>0</v>
      </c>
      <c r="K274" s="52">
        <v>0</v>
      </c>
    </row>
    <row r="275" spans="1:11" s="53" customFormat="1" ht="36" customHeight="1" x14ac:dyDescent="0.2">
      <c r="A275" s="48" t="s">
        <v>38</v>
      </c>
      <c r="B275" s="49" t="s">
        <v>680</v>
      </c>
      <c r="C275" s="50" t="s">
        <v>350</v>
      </c>
      <c r="D275" s="48" t="s">
        <v>678</v>
      </c>
      <c r="E275" s="103">
        <f t="shared" si="15"/>
        <v>266</v>
      </c>
      <c r="F275" s="42">
        <v>0</v>
      </c>
      <c r="G275" s="47">
        <v>0</v>
      </c>
      <c r="H275" s="52">
        <v>0</v>
      </c>
      <c r="I275" s="52">
        <v>0</v>
      </c>
      <c r="J275" s="52">
        <v>0</v>
      </c>
      <c r="K275" s="52">
        <v>0</v>
      </c>
    </row>
    <row r="276" spans="1:11" s="11" customFormat="1" ht="36" customHeight="1" x14ac:dyDescent="0.2">
      <c r="A276" s="48" t="s">
        <v>38</v>
      </c>
      <c r="B276" s="68" t="s">
        <v>934</v>
      </c>
      <c r="C276" s="102" t="s">
        <v>350</v>
      </c>
      <c r="D276" s="122" t="s">
        <v>295</v>
      </c>
      <c r="E276" s="103">
        <f t="shared" si="15"/>
        <v>267</v>
      </c>
      <c r="F276" s="47">
        <v>3.3</v>
      </c>
      <c r="G276" s="47">
        <v>10</v>
      </c>
      <c r="H276" s="47">
        <v>10</v>
      </c>
      <c r="I276" s="47">
        <v>0</v>
      </c>
      <c r="J276" s="47">
        <v>0</v>
      </c>
      <c r="K276" s="47">
        <v>0</v>
      </c>
    </row>
    <row r="277" spans="1:11" s="11" customFormat="1" ht="36" customHeight="1" x14ac:dyDescent="0.2">
      <c r="A277" s="73" t="s">
        <v>38</v>
      </c>
      <c r="B277" s="68" t="s">
        <v>920</v>
      </c>
      <c r="C277" s="102" t="s">
        <v>350</v>
      </c>
      <c r="D277" s="73" t="s">
        <v>921</v>
      </c>
      <c r="E277" s="103">
        <f t="shared" si="15"/>
        <v>268</v>
      </c>
      <c r="F277" s="42">
        <v>0</v>
      </c>
      <c r="G277" s="47">
        <v>0</v>
      </c>
      <c r="H277" s="47">
        <v>0</v>
      </c>
      <c r="I277" s="47">
        <v>0</v>
      </c>
      <c r="J277" s="47">
        <v>0</v>
      </c>
      <c r="K277" s="47">
        <v>0</v>
      </c>
    </row>
    <row r="278" spans="1:11" s="53" customFormat="1" ht="36" customHeight="1" x14ac:dyDescent="0.2">
      <c r="A278" s="48" t="s">
        <v>38</v>
      </c>
      <c r="B278" s="49" t="s">
        <v>536</v>
      </c>
      <c r="C278" s="50" t="s">
        <v>350</v>
      </c>
      <c r="D278" s="48" t="s">
        <v>537</v>
      </c>
      <c r="E278" s="103">
        <f t="shared" si="15"/>
        <v>269</v>
      </c>
      <c r="F278" s="42">
        <v>0</v>
      </c>
      <c r="G278" s="47">
        <v>0</v>
      </c>
      <c r="H278" s="52">
        <v>0</v>
      </c>
      <c r="I278" s="52">
        <v>0</v>
      </c>
      <c r="J278" s="52">
        <v>0</v>
      </c>
      <c r="K278" s="52">
        <v>0</v>
      </c>
    </row>
    <row r="279" spans="1:11" s="11" customFormat="1" ht="36" customHeight="1" x14ac:dyDescent="0.2">
      <c r="A279" s="98" t="s">
        <v>38</v>
      </c>
      <c r="B279" s="68" t="s">
        <v>787</v>
      </c>
      <c r="C279" s="102" t="s">
        <v>350</v>
      </c>
      <c r="D279" s="104" t="s">
        <v>839</v>
      </c>
      <c r="E279" s="103">
        <f t="shared" si="15"/>
        <v>270</v>
      </c>
      <c r="F279" s="42">
        <v>45.3</v>
      </c>
      <c r="G279" s="47">
        <v>0</v>
      </c>
      <c r="H279" s="47">
        <v>45.3</v>
      </c>
      <c r="I279" s="47">
        <v>43.2</v>
      </c>
      <c r="J279" s="47">
        <v>43.2</v>
      </c>
      <c r="K279" s="47">
        <v>43.2</v>
      </c>
    </row>
    <row r="280" spans="1:11" s="53" customFormat="1" ht="60" customHeight="1" x14ac:dyDescent="0.2">
      <c r="A280" s="48" t="s">
        <v>38</v>
      </c>
      <c r="B280" s="49" t="s">
        <v>312</v>
      </c>
      <c r="C280" s="50" t="s">
        <v>310</v>
      </c>
      <c r="D280" s="48" t="s">
        <v>295</v>
      </c>
      <c r="E280" s="103">
        <f t="shared" si="15"/>
        <v>271</v>
      </c>
      <c r="F280" s="42">
        <v>0</v>
      </c>
      <c r="G280" s="47">
        <v>0</v>
      </c>
      <c r="H280" s="52">
        <v>0</v>
      </c>
      <c r="I280" s="52">
        <v>0</v>
      </c>
      <c r="J280" s="52">
        <v>0</v>
      </c>
      <c r="K280" s="52">
        <v>0</v>
      </c>
    </row>
    <row r="281" spans="1:11" s="53" customFormat="1" ht="48" customHeight="1" x14ac:dyDescent="0.2">
      <c r="A281" s="48" t="s">
        <v>38</v>
      </c>
      <c r="B281" s="49" t="s">
        <v>541</v>
      </c>
      <c r="C281" s="50" t="s">
        <v>311</v>
      </c>
      <c r="D281" s="48" t="s">
        <v>540</v>
      </c>
      <c r="E281" s="103">
        <f t="shared" si="15"/>
        <v>272</v>
      </c>
      <c r="F281" s="42">
        <v>0</v>
      </c>
      <c r="G281" s="47">
        <v>0</v>
      </c>
      <c r="H281" s="52">
        <v>0</v>
      </c>
      <c r="I281" s="52">
        <v>0</v>
      </c>
      <c r="J281" s="52">
        <v>0</v>
      </c>
      <c r="K281" s="52">
        <v>0</v>
      </c>
    </row>
    <row r="282" spans="1:11" s="53" customFormat="1" ht="60" customHeight="1" x14ac:dyDescent="0.2">
      <c r="A282" s="48" t="s">
        <v>38</v>
      </c>
      <c r="B282" s="49" t="s">
        <v>580</v>
      </c>
      <c r="C282" s="50" t="s">
        <v>311</v>
      </c>
      <c r="D282" s="48" t="s">
        <v>294</v>
      </c>
      <c r="E282" s="103">
        <f t="shared" si="15"/>
        <v>273</v>
      </c>
      <c r="F282" s="42">
        <v>20</v>
      </c>
      <c r="G282" s="47">
        <v>0</v>
      </c>
      <c r="H282" s="52">
        <v>0</v>
      </c>
      <c r="I282" s="52">
        <v>0</v>
      </c>
      <c r="J282" s="52">
        <v>0</v>
      </c>
      <c r="K282" s="52">
        <v>0</v>
      </c>
    </row>
    <row r="283" spans="1:11" s="11" customFormat="1" ht="48" customHeight="1" x14ac:dyDescent="0.2">
      <c r="A283" s="73" t="s">
        <v>38</v>
      </c>
      <c r="B283" s="68" t="s">
        <v>313</v>
      </c>
      <c r="C283" s="102" t="s">
        <v>311</v>
      </c>
      <c r="D283" s="73" t="s">
        <v>295</v>
      </c>
      <c r="E283" s="103">
        <f t="shared" si="15"/>
        <v>274</v>
      </c>
      <c r="F283" s="42">
        <v>800.6</v>
      </c>
      <c r="G283" s="47">
        <v>125</v>
      </c>
      <c r="H283" s="47">
        <v>125</v>
      </c>
      <c r="I283" s="47">
        <v>725</v>
      </c>
      <c r="J283" s="47">
        <v>725</v>
      </c>
      <c r="K283" s="47">
        <v>725</v>
      </c>
    </row>
    <row r="284" spans="1:11" s="53" customFormat="1" ht="48" customHeight="1" x14ac:dyDescent="0.2">
      <c r="A284" s="48" t="s">
        <v>38</v>
      </c>
      <c r="B284" s="49" t="s">
        <v>692</v>
      </c>
      <c r="C284" s="50" t="s">
        <v>311</v>
      </c>
      <c r="D284" s="48" t="s">
        <v>695</v>
      </c>
      <c r="E284" s="103">
        <f t="shared" si="15"/>
        <v>275</v>
      </c>
      <c r="F284" s="42">
        <v>0</v>
      </c>
      <c r="G284" s="47">
        <v>0</v>
      </c>
      <c r="H284" s="52">
        <v>0</v>
      </c>
      <c r="I284" s="52">
        <v>0</v>
      </c>
      <c r="J284" s="52">
        <v>0</v>
      </c>
      <c r="K284" s="52">
        <v>0</v>
      </c>
    </row>
    <row r="285" spans="1:11" s="11" customFormat="1" ht="48" customHeight="1" x14ac:dyDescent="0.2">
      <c r="A285" s="98" t="s">
        <v>38</v>
      </c>
      <c r="B285" s="68" t="s">
        <v>788</v>
      </c>
      <c r="C285" s="102" t="s">
        <v>624</v>
      </c>
      <c r="D285" s="104" t="s">
        <v>839</v>
      </c>
      <c r="E285" s="103">
        <f t="shared" si="15"/>
        <v>276</v>
      </c>
      <c r="F285" s="42">
        <v>0.3</v>
      </c>
      <c r="G285" s="47">
        <v>0</v>
      </c>
      <c r="H285" s="47">
        <v>0.3</v>
      </c>
      <c r="I285" s="47">
        <v>0.3</v>
      </c>
      <c r="J285" s="47">
        <v>0.3</v>
      </c>
      <c r="K285" s="47">
        <v>0.3</v>
      </c>
    </row>
    <row r="286" spans="1:11" s="11" customFormat="1" ht="60" customHeight="1" x14ac:dyDescent="0.2">
      <c r="A286" s="98" t="s">
        <v>38</v>
      </c>
      <c r="B286" s="68" t="s">
        <v>789</v>
      </c>
      <c r="C286" s="102" t="s">
        <v>625</v>
      </c>
      <c r="D286" s="104" t="s">
        <v>839</v>
      </c>
      <c r="E286" s="103">
        <f t="shared" si="15"/>
        <v>277</v>
      </c>
      <c r="F286" s="42">
        <v>0</v>
      </c>
      <c r="G286" s="47">
        <v>0</v>
      </c>
      <c r="H286" s="47">
        <v>0</v>
      </c>
      <c r="I286" s="47">
        <v>0</v>
      </c>
      <c r="J286" s="47">
        <v>0</v>
      </c>
      <c r="K286" s="47">
        <v>0</v>
      </c>
    </row>
    <row r="287" spans="1:11" s="11" customFormat="1" ht="48" customHeight="1" x14ac:dyDescent="0.2">
      <c r="A287" s="98" t="s">
        <v>38</v>
      </c>
      <c r="B287" s="68" t="s">
        <v>790</v>
      </c>
      <c r="C287" s="102" t="s">
        <v>395</v>
      </c>
      <c r="D287" s="104" t="s">
        <v>839</v>
      </c>
      <c r="E287" s="103">
        <f t="shared" si="15"/>
        <v>278</v>
      </c>
      <c r="F287" s="42">
        <v>800.1</v>
      </c>
      <c r="G287" s="47">
        <v>89.32</v>
      </c>
      <c r="H287" s="47">
        <v>215</v>
      </c>
      <c r="I287" s="47">
        <v>475</v>
      </c>
      <c r="J287" s="47">
        <v>475</v>
      </c>
      <c r="K287" s="47">
        <v>475</v>
      </c>
    </row>
    <row r="288" spans="1:11" s="11" customFormat="1" ht="60" customHeight="1" x14ac:dyDescent="0.2">
      <c r="A288" s="98" t="s">
        <v>38</v>
      </c>
      <c r="B288" s="68" t="s">
        <v>791</v>
      </c>
      <c r="C288" s="102" t="s">
        <v>626</v>
      </c>
      <c r="D288" s="104" t="s">
        <v>839</v>
      </c>
      <c r="E288" s="103">
        <f t="shared" si="15"/>
        <v>279</v>
      </c>
      <c r="F288" s="42">
        <v>0</v>
      </c>
      <c r="G288" s="47">
        <v>0</v>
      </c>
      <c r="H288" s="47">
        <v>0</v>
      </c>
      <c r="I288" s="47">
        <v>0</v>
      </c>
      <c r="J288" s="47">
        <v>0</v>
      </c>
      <c r="K288" s="47">
        <v>0</v>
      </c>
    </row>
    <row r="289" spans="1:11" s="11" customFormat="1" ht="60" customHeight="1" x14ac:dyDescent="0.2">
      <c r="A289" s="98" t="s">
        <v>38</v>
      </c>
      <c r="B289" s="68" t="s">
        <v>792</v>
      </c>
      <c r="C289" s="102" t="s">
        <v>627</v>
      </c>
      <c r="D289" s="104" t="s">
        <v>839</v>
      </c>
      <c r="E289" s="103">
        <f t="shared" si="15"/>
        <v>280</v>
      </c>
      <c r="F289" s="42">
        <v>0</v>
      </c>
      <c r="G289" s="47">
        <v>0</v>
      </c>
      <c r="H289" s="47">
        <v>0</v>
      </c>
      <c r="I289" s="47">
        <v>0</v>
      </c>
      <c r="J289" s="47">
        <v>0</v>
      </c>
      <c r="K289" s="47">
        <v>0</v>
      </c>
    </row>
    <row r="290" spans="1:11" s="11" customFormat="1" ht="48" customHeight="1" x14ac:dyDescent="0.2">
      <c r="A290" s="98" t="s">
        <v>38</v>
      </c>
      <c r="B290" s="68" t="s">
        <v>793</v>
      </c>
      <c r="C290" s="102" t="s">
        <v>628</v>
      </c>
      <c r="D290" s="104" t="s">
        <v>839</v>
      </c>
      <c r="E290" s="103">
        <f t="shared" si="15"/>
        <v>281</v>
      </c>
      <c r="F290" s="42">
        <v>0</v>
      </c>
      <c r="G290" s="47">
        <v>0</v>
      </c>
      <c r="H290" s="47">
        <v>0</v>
      </c>
      <c r="I290" s="47">
        <v>0</v>
      </c>
      <c r="J290" s="47">
        <v>0</v>
      </c>
      <c r="K290" s="47">
        <v>0</v>
      </c>
    </row>
    <row r="291" spans="1:11" s="11" customFormat="1" ht="48" customHeight="1" x14ac:dyDescent="0.2">
      <c r="A291" s="98" t="s">
        <v>38</v>
      </c>
      <c r="B291" s="68" t="s">
        <v>794</v>
      </c>
      <c r="C291" s="102" t="s">
        <v>629</v>
      </c>
      <c r="D291" s="104" t="s">
        <v>839</v>
      </c>
      <c r="E291" s="103">
        <f t="shared" si="15"/>
        <v>282</v>
      </c>
      <c r="F291" s="42">
        <v>0</v>
      </c>
      <c r="G291" s="47">
        <v>0</v>
      </c>
      <c r="H291" s="47">
        <v>0</v>
      </c>
      <c r="I291" s="47">
        <v>0</v>
      </c>
      <c r="J291" s="47">
        <v>0</v>
      </c>
      <c r="K291" s="47">
        <v>0</v>
      </c>
    </row>
    <row r="292" spans="1:11" s="11" customFormat="1" ht="60" customHeight="1" x14ac:dyDescent="0.2">
      <c r="A292" s="98" t="s">
        <v>38</v>
      </c>
      <c r="B292" s="68" t="s">
        <v>795</v>
      </c>
      <c r="C292" s="102" t="s">
        <v>630</v>
      </c>
      <c r="D292" s="104" t="s">
        <v>839</v>
      </c>
      <c r="E292" s="103">
        <f t="shared" si="15"/>
        <v>283</v>
      </c>
      <c r="F292" s="42">
        <v>0</v>
      </c>
      <c r="G292" s="47">
        <v>0</v>
      </c>
      <c r="H292" s="47">
        <v>0</v>
      </c>
      <c r="I292" s="47">
        <v>0</v>
      </c>
      <c r="J292" s="47">
        <v>0</v>
      </c>
      <c r="K292" s="47">
        <v>0</v>
      </c>
    </row>
    <row r="293" spans="1:11" s="11" customFormat="1" ht="48" customHeight="1" x14ac:dyDescent="0.2">
      <c r="A293" s="98" t="s">
        <v>38</v>
      </c>
      <c r="B293" s="68" t="s">
        <v>796</v>
      </c>
      <c r="C293" s="102" t="s">
        <v>631</v>
      </c>
      <c r="D293" s="104" t="s">
        <v>839</v>
      </c>
      <c r="E293" s="103">
        <f t="shared" si="15"/>
        <v>284</v>
      </c>
      <c r="F293" s="42">
        <v>0</v>
      </c>
      <c r="G293" s="47">
        <v>0</v>
      </c>
      <c r="H293" s="47">
        <v>0</v>
      </c>
      <c r="I293" s="47">
        <v>0.2</v>
      </c>
      <c r="J293" s="47">
        <v>0.2</v>
      </c>
      <c r="K293" s="47">
        <v>0.2</v>
      </c>
    </row>
    <row r="294" spans="1:11" s="11" customFormat="1" ht="48" customHeight="1" x14ac:dyDescent="0.2">
      <c r="A294" s="98" t="s">
        <v>38</v>
      </c>
      <c r="B294" s="68" t="s">
        <v>797</v>
      </c>
      <c r="C294" s="102" t="s">
        <v>351</v>
      </c>
      <c r="D294" s="104" t="s">
        <v>839</v>
      </c>
      <c r="E294" s="103">
        <f t="shared" si="15"/>
        <v>285</v>
      </c>
      <c r="F294" s="42">
        <v>66</v>
      </c>
      <c r="G294" s="47">
        <v>-0.5</v>
      </c>
      <c r="H294" s="47">
        <v>66</v>
      </c>
      <c r="I294" s="47">
        <v>7.7</v>
      </c>
      <c r="J294" s="47">
        <v>7.7</v>
      </c>
      <c r="K294" s="47">
        <v>7.7</v>
      </c>
    </row>
    <row r="295" spans="1:11" s="11" customFormat="1" ht="60" customHeight="1" x14ac:dyDescent="0.2">
      <c r="A295" s="98" t="s">
        <v>38</v>
      </c>
      <c r="B295" s="68" t="s">
        <v>798</v>
      </c>
      <c r="C295" s="102" t="s">
        <v>632</v>
      </c>
      <c r="D295" s="104" t="s">
        <v>839</v>
      </c>
      <c r="E295" s="103">
        <f t="shared" si="15"/>
        <v>286</v>
      </c>
      <c r="F295" s="42">
        <v>0</v>
      </c>
      <c r="G295" s="47">
        <v>0</v>
      </c>
      <c r="H295" s="47">
        <v>0</v>
      </c>
      <c r="I295" s="47">
        <v>0</v>
      </c>
      <c r="J295" s="47">
        <v>0</v>
      </c>
      <c r="K295" s="47">
        <v>0</v>
      </c>
    </row>
    <row r="296" spans="1:11" s="11" customFormat="1" ht="60" customHeight="1" x14ac:dyDescent="0.2">
      <c r="A296" s="98" t="s">
        <v>38</v>
      </c>
      <c r="B296" s="68" t="s">
        <v>799</v>
      </c>
      <c r="C296" s="102" t="s">
        <v>633</v>
      </c>
      <c r="D296" s="104" t="s">
        <v>839</v>
      </c>
      <c r="E296" s="103">
        <f t="shared" si="15"/>
        <v>287</v>
      </c>
      <c r="F296" s="42">
        <v>13</v>
      </c>
      <c r="G296" s="47">
        <v>0</v>
      </c>
      <c r="H296" s="47">
        <v>13</v>
      </c>
      <c r="I296" s="47">
        <v>20</v>
      </c>
      <c r="J296" s="47">
        <v>20</v>
      </c>
      <c r="K296" s="47">
        <v>20</v>
      </c>
    </row>
    <row r="297" spans="1:11" s="11" customFormat="1" ht="48" customHeight="1" x14ac:dyDescent="0.2">
      <c r="A297" s="98" t="s">
        <v>38</v>
      </c>
      <c r="B297" s="68" t="s">
        <v>800</v>
      </c>
      <c r="C297" s="102" t="s">
        <v>634</v>
      </c>
      <c r="D297" s="104" t="s">
        <v>839</v>
      </c>
      <c r="E297" s="103">
        <f t="shared" si="15"/>
        <v>288</v>
      </c>
      <c r="F297" s="42">
        <v>0</v>
      </c>
      <c r="G297" s="47">
        <v>0</v>
      </c>
      <c r="H297" s="47">
        <v>0</v>
      </c>
      <c r="I297" s="47">
        <v>10</v>
      </c>
      <c r="J297" s="47">
        <v>10</v>
      </c>
      <c r="K297" s="47">
        <v>10</v>
      </c>
    </row>
    <row r="298" spans="1:11" s="53" customFormat="1" ht="48" customHeight="1" x14ac:dyDescent="0.2">
      <c r="A298" s="48" t="s">
        <v>38</v>
      </c>
      <c r="B298" s="49" t="s">
        <v>542</v>
      </c>
      <c r="C298" s="50" t="s">
        <v>352</v>
      </c>
      <c r="D298" s="48" t="s">
        <v>540</v>
      </c>
      <c r="E298" s="103">
        <f t="shared" si="15"/>
        <v>289</v>
      </c>
      <c r="F298" s="42">
        <v>0</v>
      </c>
      <c r="G298" s="47">
        <v>0</v>
      </c>
      <c r="H298" s="52">
        <v>0</v>
      </c>
      <c r="I298" s="52">
        <v>0</v>
      </c>
      <c r="J298" s="52">
        <v>0</v>
      </c>
      <c r="K298" s="52">
        <v>0</v>
      </c>
    </row>
    <row r="299" spans="1:11" s="53" customFormat="1" ht="48" customHeight="1" x14ac:dyDescent="0.2">
      <c r="A299" s="48" t="s">
        <v>38</v>
      </c>
      <c r="B299" s="49" t="s">
        <v>681</v>
      </c>
      <c r="C299" s="50" t="s">
        <v>352</v>
      </c>
      <c r="D299" s="48" t="s">
        <v>678</v>
      </c>
      <c r="E299" s="103">
        <f t="shared" si="15"/>
        <v>290</v>
      </c>
      <c r="F299" s="42">
        <v>0</v>
      </c>
      <c r="G299" s="47">
        <v>0</v>
      </c>
      <c r="H299" s="52">
        <v>0</v>
      </c>
      <c r="I299" s="52">
        <v>0</v>
      </c>
      <c r="J299" s="52">
        <v>0</v>
      </c>
      <c r="K299" s="52">
        <v>0</v>
      </c>
    </row>
    <row r="300" spans="1:11" s="53" customFormat="1" ht="48" customHeight="1" x14ac:dyDescent="0.2">
      <c r="A300" s="48" t="s">
        <v>38</v>
      </c>
      <c r="B300" s="49" t="s">
        <v>320</v>
      </c>
      <c r="C300" s="50" t="s">
        <v>352</v>
      </c>
      <c r="D300" s="48" t="s">
        <v>295</v>
      </c>
      <c r="E300" s="103">
        <f t="shared" si="15"/>
        <v>291</v>
      </c>
      <c r="F300" s="42">
        <v>0</v>
      </c>
      <c r="G300" s="47">
        <v>0</v>
      </c>
      <c r="H300" s="52">
        <v>0</v>
      </c>
      <c r="I300" s="52">
        <v>0</v>
      </c>
      <c r="J300" s="52">
        <v>0</v>
      </c>
      <c r="K300" s="52">
        <v>0</v>
      </c>
    </row>
    <row r="301" spans="1:11" s="53" customFormat="1" ht="48" customHeight="1" x14ac:dyDescent="0.2">
      <c r="A301" s="48" t="s">
        <v>38</v>
      </c>
      <c r="B301" s="49" t="s">
        <v>559</v>
      </c>
      <c r="C301" s="50" t="s">
        <v>352</v>
      </c>
      <c r="D301" s="48" t="s">
        <v>537</v>
      </c>
      <c r="E301" s="103">
        <f t="shared" si="15"/>
        <v>292</v>
      </c>
      <c r="F301" s="42">
        <v>0</v>
      </c>
      <c r="G301" s="47">
        <v>0</v>
      </c>
      <c r="H301" s="52">
        <v>0</v>
      </c>
      <c r="I301" s="52">
        <v>0</v>
      </c>
      <c r="J301" s="52">
        <v>0</v>
      </c>
      <c r="K301" s="52">
        <v>0</v>
      </c>
    </row>
    <row r="302" spans="1:11" s="11" customFormat="1" ht="48" customHeight="1" x14ac:dyDescent="0.2">
      <c r="A302" s="98" t="s">
        <v>38</v>
      </c>
      <c r="B302" s="68" t="s">
        <v>801</v>
      </c>
      <c r="C302" s="102" t="s">
        <v>352</v>
      </c>
      <c r="D302" s="104" t="s">
        <v>839</v>
      </c>
      <c r="E302" s="103">
        <f t="shared" si="15"/>
        <v>293</v>
      </c>
      <c r="F302" s="42">
        <v>417.8</v>
      </c>
      <c r="G302" s="47">
        <v>253.52</v>
      </c>
      <c r="H302" s="47">
        <v>417.8</v>
      </c>
      <c r="I302" s="47">
        <v>341.1</v>
      </c>
      <c r="J302" s="47">
        <v>341.1</v>
      </c>
      <c r="K302" s="47">
        <v>341.1</v>
      </c>
    </row>
    <row r="303" spans="1:11" s="11" customFormat="1" ht="72" x14ac:dyDescent="0.2">
      <c r="A303" s="98" t="s">
        <v>38</v>
      </c>
      <c r="B303" s="68" t="s">
        <v>802</v>
      </c>
      <c r="C303" s="102" t="s">
        <v>982</v>
      </c>
      <c r="D303" s="104" t="s">
        <v>839</v>
      </c>
      <c r="E303" s="103">
        <f t="shared" si="15"/>
        <v>294</v>
      </c>
      <c r="F303" s="42">
        <v>33.700000000000003</v>
      </c>
      <c r="G303" s="47">
        <v>0</v>
      </c>
      <c r="H303" s="47">
        <v>0</v>
      </c>
      <c r="I303" s="47">
        <v>0.1</v>
      </c>
      <c r="J303" s="47">
        <v>0.1</v>
      </c>
      <c r="K303" s="47">
        <v>0.1</v>
      </c>
    </row>
    <row r="304" spans="1:11" s="11" customFormat="1" ht="72" x14ac:dyDescent="0.2">
      <c r="A304" s="98" t="s">
        <v>38</v>
      </c>
      <c r="B304" s="68" t="s">
        <v>836</v>
      </c>
      <c r="C304" s="102" t="s">
        <v>983</v>
      </c>
      <c r="D304" s="104" t="s">
        <v>839</v>
      </c>
      <c r="E304" s="103">
        <f t="shared" si="15"/>
        <v>295</v>
      </c>
      <c r="F304" s="42">
        <v>0</v>
      </c>
      <c r="G304" s="47">
        <v>95.31</v>
      </c>
      <c r="H304" s="47">
        <v>96.2</v>
      </c>
      <c r="I304" s="47">
        <v>27.7</v>
      </c>
      <c r="J304" s="47">
        <v>27.7</v>
      </c>
      <c r="K304" s="47">
        <v>27.7</v>
      </c>
    </row>
    <row r="305" spans="1:11" s="11" customFormat="1" ht="72" x14ac:dyDescent="0.2">
      <c r="A305" s="98" t="s">
        <v>38</v>
      </c>
      <c r="B305" s="68" t="s">
        <v>803</v>
      </c>
      <c r="C305" s="102" t="s">
        <v>984</v>
      </c>
      <c r="D305" s="104" t="s">
        <v>839</v>
      </c>
      <c r="E305" s="103">
        <f t="shared" si="15"/>
        <v>296</v>
      </c>
      <c r="F305" s="42">
        <v>239.4</v>
      </c>
      <c r="G305" s="47">
        <v>110.13</v>
      </c>
      <c r="H305" s="47">
        <v>239.4</v>
      </c>
      <c r="I305" s="47">
        <v>276.89999999999998</v>
      </c>
      <c r="J305" s="47">
        <v>276.89999999999998</v>
      </c>
      <c r="K305" s="47">
        <v>276.89999999999998</v>
      </c>
    </row>
    <row r="306" spans="1:11" s="53" customFormat="1" ht="96" customHeight="1" x14ac:dyDescent="0.2">
      <c r="A306" s="48" t="s">
        <v>38</v>
      </c>
      <c r="B306" s="49" t="s">
        <v>560</v>
      </c>
      <c r="C306" s="50" t="s">
        <v>981</v>
      </c>
      <c r="D306" s="48" t="s">
        <v>537</v>
      </c>
      <c r="E306" s="103">
        <f t="shared" si="15"/>
        <v>297</v>
      </c>
      <c r="F306" s="42">
        <v>0</v>
      </c>
      <c r="G306" s="47">
        <v>0</v>
      </c>
      <c r="H306" s="52">
        <v>0</v>
      </c>
      <c r="I306" s="52">
        <v>0</v>
      </c>
      <c r="J306" s="52">
        <v>0</v>
      </c>
      <c r="K306" s="52">
        <v>0</v>
      </c>
    </row>
    <row r="307" spans="1:11" s="11" customFormat="1" ht="96" customHeight="1" x14ac:dyDescent="0.2">
      <c r="A307" s="98" t="s">
        <v>38</v>
      </c>
      <c r="B307" s="68" t="s">
        <v>804</v>
      </c>
      <c r="C307" s="102" t="s">
        <v>981</v>
      </c>
      <c r="D307" s="104" t="s">
        <v>839</v>
      </c>
      <c r="E307" s="103">
        <f t="shared" si="15"/>
        <v>298</v>
      </c>
      <c r="F307" s="42">
        <v>1.7</v>
      </c>
      <c r="G307" s="47">
        <v>2.5</v>
      </c>
      <c r="H307" s="47">
        <v>2.8</v>
      </c>
      <c r="I307" s="47">
        <v>1.7</v>
      </c>
      <c r="J307" s="47">
        <v>1.7</v>
      </c>
      <c r="K307" s="47">
        <v>1.7</v>
      </c>
    </row>
    <row r="308" spans="1:11" s="11" customFormat="1" ht="60" x14ac:dyDescent="0.2">
      <c r="A308" s="98" t="s">
        <v>38</v>
      </c>
      <c r="B308" s="68" t="s">
        <v>805</v>
      </c>
      <c r="C308" s="102" t="s">
        <v>985</v>
      </c>
      <c r="D308" s="104" t="s">
        <v>839</v>
      </c>
      <c r="E308" s="103">
        <f t="shared" si="15"/>
        <v>299</v>
      </c>
      <c r="F308" s="42">
        <v>95</v>
      </c>
      <c r="G308" s="47">
        <v>1.6</v>
      </c>
      <c r="H308" s="47">
        <v>95</v>
      </c>
      <c r="I308" s="47">
        <v>40.9</v>
      </c>
      <c r="J308" s="47">
        <v>40.9</v>
      </c>
      <c r="K308" s="47">
        <v>40.9</v>
      </c>
    </row>
    <row r="309" spans="1:11" s="53" customFormat="1" ht="60" x14ac:dyDescent="0.2">
      <c r="A309" s="48" t="s">
        <v>38</v>
      </c>
      <c r="B309" s="49" t="s">
        <v>577</v>
      </c>
      <c r="C309" s="50" t="s">
        <v>998</v>
      </c>
      <c r="D309" s="48" t="s">
        <v>576</v>
      </c>
      <c r="E309" s="103">
        <f t="shared" si="15"/>
        <v>300</v>
      </c>
      <c r="F309" s="42">
        <v>15</v>
      </c>
      <c r="G309" s="47">
        <v>15</v>
      </c>
      <c r="H309" s="52">
        <v>15</v>
      </c>
      <c r="I309" s="52">
        <v>0</v>
      </c>
      <c r="J309" s="52">
        <v>0</v>
      </c>
      <c r="K309" s="52">
        <v>0</v>
      </c>
    </row>
    <row r="310" spans="1:11" s="53" customFormat="1" ht="84" customHeight="1" x14ac:dyDescent="0.2">
      <c r="A310" s="48" t="s">
        <v>38</v>
      </c>
      <c r="B310" s="49" t="s">
        <v>578</v>
      </c>
      <c r="C310" s="50" t="s">
        <v>353</v>
      </c>
      <c r="D310" s="48" t="s">
        <v>576</v>
      </c>
      <c r="E310" s="103">
        <f t="shared" si="15"/>
        <v>301</v>
      </c>
      <c r="F310" s="42">
        <v>134.86000000000001</v>
      </c>
      <c r="G310" s="47">
        <v>134.86000000000001</v>
      </c>
      <c r="H310" s="52">
        <v>134.86000000000001</v>
      </c>
      <c r="I310" s="52">
        <v>100</v>
      </c>
      <c r="J310" s="52">
        <v>100</v>
      </c>
      <c r="K310" s="52">
        <v>100</v>
      </c>
    </row>
    <row r="311" spans="1:11" s="53" customFormat="1" ht="84" customHeight="1" x14ac:dyDescent="0.2">
      <c r="A311" s="48" t="s">
        <v>38</v>
      </c>
      <c r="B311" s="49" t="s">
        <v>265</v>
      </c>
      <c r="C311" s="65" t="s">
        <v>353</v>
      </c>
      <c r="D311" s="48" t="s">
        <v>56</v>
      </c>
      <c r="E311" s="103">
        <f t="shared" si="15"/>
        <v>302</v>
      </c>
      <c r="F311" s="42">
        <v>287.55</v>
      </c>
      <c r="G311" s="47">
        <v>282.8</v>
      </c>
      <c r="H311" s="52">
        <v>282.8</v>
      </c>
      <c r="I311" s="52">
        <v>358.79</v>
      </c>
      <c r="J311" s="52">
        <v>358.79</v>
      </c>
      <c r="K311" s="52">
        <v>358.79</v>
      </c>
    </row>
    <row r="312" spans="1:11" s="11" customFormat="1" ht="36" customHeight="1" x14ac:dyDescent="0.2">
      <c r="A312" s="98" t="s">
        <v>38</v>
      </c>
      <c r="B312" s="68" t="s">
        <v>806</v>
      </c>
      <c r="C312" s="70" t="s">
        <v>635</v>
      </c>
      <c r="D312" s="104" t="s">
        <v>839</v>
      </c>
      <c r="E312" s="103">
        <f t="shared" si="15"/>
        <v>303</v>
      </c>
      <c r="F312" s="42">
        <v>30.6</v>
      </c>
      <c r="G312" s="47">
        <v>197.32</v>
      </c>
      <c r="H312" s="47">
        <v>197.32</v>
      </c>
      <c r="I312" s="47">
        <v>32.200000000000003</v>
      </c>
      <c r="J312" s="47">
        <v>32.200000000000003</v>
      </c>
      <c r="K312" s="47">
        <v>32.200000000000003</v>
      </c>
    </row>
    <row r="313" spans="1:11" s="53" customFormat="1" ht="60" customHeight="1" x14ac:dyDescent="0.2">
      <c r="A313" s="48" t="s">
        <v>38</v>
      </c>
      <c r="B313" s="49" t="s">
        <v>538</v>
      </c>
      <c r="C313" s="65" t="s">
        <v>636</v>
      </c>
      <c r="D313" s="48" t="s">
        <v>37</v>
      </c>
      <c r="E313" s="103">
        <f t="shared" si="15"/>
        <v>304</v>
      </c>
      <c r="F313" s="42">
        <v>0</v>
      </c>
      <c r="G313" s="47">
        <v>0</v>
      </c>
      <c r="H313" s="52">
        <v>0</v>
      </c>
      <c r="I313" s="52">
        <v>0</v>
      </c>
      <c r="J313" s="52">
        <v>0</v>
      </c>
      <c r="K313" s="52">
        <v>0</v>
      </c>
    </row>
    <row r="314" spans="1:11" s="53" customFormat="1" ht="60" customHeight="1" x14ac:dyDescent="0.2">
      <c r="A314" s="48" t="s">
        <v>38</v>
      </c>
      <c r="B314" s="49" t="s">
        <v>561</v>
      </c>
      <c r="C314" s="65" t="s">
        <v>636</v>
      </c>
      <c r="D314" s="48" t="s">
        <v>537</v>
      </c>
      <c r="E314" s="103">
        <f t="shared" si="15"/>
        <v>305</v>
      </c>
      <c r="F314" s="42">
        <v>0</v>
      </c>
      <c r="G314" s="47">
        <v>0</v>
      </c>
      <c r="H314" s="52">
        <v>0</v>
      </c>
      <c r="I314" s="52">
        <v>0</v>
      </c>
      <c r="J314" s="52">
        <v>0</v>
      </c>
      <c r="K314" s="52">
        <v>0</v>
      </c>
    </row>
    <row r="315" spans="1:11" s="11" customFormat="1" ht="60" customHeight="1" x14ac:dyDescent="0.2">
      <c r="A315" s="98" t="s">
        <v>38</v>
      </c>
      <c r="B315" s="68" t="s">
        <v>419</v>
      </c>
      <c r="C315" s="70" t="s">
        <v>636</v>
      </c>
      <c r="D315" s="98" t="s">
        <v>296</v>
      </c>
      <c r="E315" s="103">
        <f t="shared" si="15"/>
        <v>306</v>
      </c>
      <c r="F315" s="42">
        <v>0</v>
      </c>
      <c r="G315" s="47">
        <v>0</v>
      </c>
      <c r="H315" s="47">
        <v>0</v>
      </c>
      <c r="I315" s="47">
        <v>0</v>
      </c>
      <c r="J315" s="47">
        <v>0</v>
      </c>
      <c r="K315" s="47">
        <v>0</v>
      </c>
    </row>
    <row r="316" spans="1:11" s="11" customFormat="1" ht="60" customHeight="1" x14ac:dyDescent="0.2">
      <c r="A316" s="98" t="s">
        <v>38</v>
      </c>
      <c r="B316" s="68" t="s">
        <v>807</v>
      </c>
      <c r="C316" s="70" t="s">
        <v>636</v>
      </c>
      <c r="D316" s="104" t="s">
        <v>839</v>
      </c>
      <c r="E316" s="103">
        <f t="shared" si="15"/>
        <v>307</v>
      </c>
      <c r="F316" s="42">
        <v>5.9</v>
      </c>
      <c r="G316" s="47">
        <v>-1</v>
      </c>
      <c r="H316" s="47">
        <v>5.9</v>
      </c>
      <c r="I316" s="47">
        <v>4.2</v>
      </c>
      <c r="J316" s="47">
        <v>4.2</v>
      </c>
      <c r="K316" s="47">
        <v>4.2</v>
      </c>
    </row>
    <row r="317" spans="1:11" s="11" customFormat="1" ht="60" customHeight="1" x14ac:dyDescent="0.2">
      <c r="A317" s="98" t="s">
        <v>38</v>
      </c>
      <c r="B317" s="68" t="s">
        <v>808</v>
      </c>
      <c r="C317" s="70" t="s">
        <v>637</v>
      </c>
      <c r="D317" s="104" t="s">
        <v>839</v>
      </c>
      <c r="E317" s="103">
        <f t="shared" si="15"/>
        <v>308</v>
      </c>
      <c r="F317" s="42">
        <v>4</v>
      </c>
      <c r="G317" s="47">
        <v>7.06</v>
      </c>
      <c r="H317" s="47">
        <v>7.06</v>
      </c>
      <c r="I317" s="47">
        <v>7</v>
      </c>
      <c r="J317" s="47">
        <v>7</v>
      </c>
      <c r="K317" s="47">
        <v>7</v>
      </c>
    </row>
    <row r="318" spans="1:11" s="11" customFormat="1" ht="36" customHeight="1" x14ac:dyDescent="0.2">
      <c r="A318" s="98" t="s">
        <v>38</v>
      </c>
      <c r="B318" s="68" t="s">
        <v>420</v>
      </c>
      <c r="C318" s="70" t="s">
        <v>354</v>
      </c>
      <c r="D318" s="98" t="s">
        <v>296</v>
      </c>
      <c r="E318" s="103">
        <f t="shared" si="15"/>
        <v>309</v>
      </c>
      <c r="F318" s="42">
        <v>0</v>
      </c>
      <c r="G318" s="47">
        <v>0</v>
      </c>
      <c r="H318" s="47">
        <v>0</v>
      </c>
      <c r="I318" s="47">
        <v>0</v>
      </c>
      <c r="J318" s="47">
        <v>0</v>
      </c>
      <c r="K318" s="47">
        <v>0</v>
      </c>
    </row>
    <row r="319" spans="1:11" s="11" customFormat="1" ht="36" customHeight="1" x14ac:dyDescent="0.2">
      <c r="A319" s="98" t="s">
        <v>38</v>
      </c>
      <c r="B319" s="68" t="s">
        <v>809</v>
      </c>
      <c r="C319" s="102" t="s">
        <v>354</v>
      </c>
      <c r="D319" s="104" t="s">
        <v>839</v>
      </c>
      <c r="E319" s="103">
        <f t="shared" si="15"/>
        <v>310</v>
      </c>
      <c r="F319" s="42">
        <v>11.8</v>
      </c>
      <c r="G319" s="47">
        <v>10.88</v>
      </c>
      <c r="H319" s="47">
        <v>15.8</v>
      </c>
      <c r="I319" s="47">
        <v>12</v>
      </c>
      <c r="J319" s="47">
        <v>12</v>
      </c>
      <c r="K319" s="47">
        <v>12</v>
      </c>
    </row>
    <row r="320" spans="1:11" s="53" customFormat="1" ht="48" customHeight="1" x14ac:dyDescent="0.2">
      <c r="A320" s="48" t="s">
        <v>38</v>
      </c>
      <c r="B320" s="49" t="s">
        <v>682</v>
      </c>
      <c r="C320" s="50" t="s">
        <v>676</v>
      </c>
      <c r="D320" s="48" t="s">
        <v>678</v>
      </c>
      <c r="E320" s="103">
        <f t="shared" si="15"/>
        <v>311</v>
      </c>
      <c r="F320" s="42">
        <v>0</v>
      </c>
      <c r="G320" s="47">
        <v>0</v>
      </c>
      <c r="H320" s="52">
        <v>0</v>
      </c>
      <c r="I320" s="52">
        <v>0</v>
      </c>
      <c r="J320" s="52">
        <v>0</v>
      </c>
      <c r="K320" s="52">
        <v>0</v>
      </c>
    </row>
    <row r="321" spans="1:11" s="11" customFormat="1" ht="48" customHeight="1" x14ac:dyDescent="0.2">
      <c r="A321" s="98" t="s">
        <v>38</v>
      </c>
      <c r="B321" s="68" t="s">
        <v>810</v>
      </c>
      <c r="C321" s="102" t="s">
        <v>676</v>
      </c>
      <c r="D321" s="104" t="s">
        <v>839</v>
      </c>
      <c r="E321" s="103">
        <f t="shared" si="15"/>
        <v>312</v>
      </c>
      <c r="F321" s="42">
        <v>0</v>
      </c>
      <c r="G321" s="47">
        <v>0</v>
      </c>
      <c r="H321" s="47">
        <v>0</v>
      </c>
      <c r="I321" s="47">
        <v>0</v>
      </c>
      <c r="J321" s="47">
        <v>0</v>
      </c>
      <c r="K321" s="47">
        <v>0</v>
      </c>
    </row>
    <row r="322" spans="1:11" s="53" customFormat="1" ht="84" customHeight="1" x14ac:dyDescent="0.2">
      <c r="A322" s="48" t="s">
        <v>38</v>
      </c>
      <c r="B322" s="49" t="s">
        <v>543</v>
      </c>
      <c r="C322" s="50" t="s">
        <v>314</v>
      </c>
      <c r="D322" s="48" t="s">
        <v>540</v>
      </c>
      <c r="E322" s="103">
        <f t="shared" si="15"/>
        <v>313</v>
      </c>
      <c r="F322" s="42">
        <v>0</v>
      </c>
      <c r="G322" s="47">
        <v>0</v>
      </c>
      <c r="H322" s="52">
        <v>0</v>
      </c>
      <c r="I322" s="52">
        <v>0</v>
      </c>
      <c r="J322" s="52">
        <v>0</v>
      </c>
      <c r="K322" s="52">
        <v>0</v>
      </c>
    </row>
    <row r="323" spans="1:11" s="53" customFormat="1" ht="84" customHeight="1" x14ac:dyDescent="0.2">
      <c r="A323" s="48" t="s">
        <v>38</v>
      </c>
      <c r="B323" s="49" t="s">
        <v>656</v>
      </c>
      <c r="C323" s="50" t="s">
        <v>314</v>
      </c>
      <c r="D323" s="48" t="s">
        <v>295</v>
      </c>
      <c r="E323" s="103">
        <f t="shared" si="15"/>
        <v>314</v>
      </c>
      <c r="F323" s="42">
        <v>0</v>
      </c>
      <c r="G323" s="47">
        <v>0</v>
      </c>
      <c r="H323" s="52">
        <v>0</v>
      </c>
      <c r="I323" s="52">
        <v>0</v>
      </c>
      <c r="J323" s="52">
        <v>0</v>
      </c>
      <c r="K323" s="52">
        <v>0</v>
      </c>
    </row>
    <row r="324" spans="1:11" s="53" customFormat="1" ht="84" customHeight="1" x14ac:dyDescent="0.2">
      <c r="A324" s="48" t="s">
        <v>38</v>
      </c>
      <c r="B324" s="49" t="s">
        <v>562</v>
      </c>
      <c r="C324" s="50" t="s">
        <v>314</v>
      </c>
      <c r="D324" s="48" t="s">
        <v>537</v>
      </c>
      <c r="E324" s="103">
        <f t="shared" si="15"/>
        <v>315</v>
      </c>
      <c r="F324" s="42">
        <v>0</v>
      </c>
      <c r="G324" s="47">
        <v>9</v>
      </c>
      <c r="H324" s="52">
        <v>9</v>
      </c>
      <c r="I324" s="52">
        <v>6</v>
      </c>
      <c r="J324" s="52">
        <v>26</v>
      </c>
      <c r="K324" s="52">
        <v>26</v>
      </c>
    </row>
    <row r="325" spans="1:11" s="11" customFormat="1" ht="84" customHeight="1" x14ac:dyDescent="0.2">
      <c r="A325" s="98" t="s">
        <v>38</v>
      </c>
      <c r="B325" s="68" t="s">
        <v>569</v>
      </c>
      <c r="C325" s="102" t="s">
        <v>314</v>
      </c>
      <c r="D325" s="98" t="s">
        <v>296</v>
      </c>
      <c r="E325" s="103">
        <f t="shared" si="15"/>
        <v>316</v>
      </c>
      <c r="F325" s="42">
        <v>0</v>
      </c>
      <c r="G325" s="47">
        <v>0</v>
      </c>
      <c r="H325" s="47">
        <v>0</v>
      </c>
      <c r="I325" s="47">
        <v>0</v>
      </c>
      <c r="J325" s="47">
        <v>0</v>
      </c>
      <c r="K325" s="47">
        <v>0</v>
      </c>
    </row>
    <row r="326" spans="1:11" s="53" customFormat="1" ht="60" customHeight="1" x14ac:dyDescent="0.2">
      <c r="A326" s="48" t="s">
        <v>38</v>
      </c>
      <c r="B326" s="49" t="s">
        <v>266</v>
      </c>
      <c r="C326" s="50" t="s">
        <v>355</v>
      </c>
      <c r="D326" s="48" t="s">
        <v>294</v>
      </c>
      <c r="E326" s="103">
        <f t="shared" si="15"/>
        <v>317</v>
      </c>
      <c r="F326" s="42">
        <v>40.5</v>
      </c>
      <c r="G326" s="47">
        <v>0</v>
      </c>
      <c r="H326" s="52">
        <v>0</v>
      </c>
      <c r="I326" s="52">
        <v>12.5</v>
      </c>
      <c r="J326" s="52">
        <v>3.5</v>
      </c>
      <c r="K326" s="52">
        <v>5.5</v>
      </c>
    </row>
    <row r="327" spans="1:11" s="53" customFormat="1" ht="48" customHeight="1" x14ac:dyDescent="0.2">
      <c r="A327" s="48" t="s">
        <v>38</v>
      </c>
      <c r="B327" s="49" t="s">
        <v>545</v>
      </c>
      <c r="C327" s="50" t="s">
        <v>544</v>
      </c>
      <c r="D327" s="48" t="s">
        <v>540</v>
      </c>
      <c r="E327" s="103">
        <f t="shared" si="15"/>
        <v>318</v>
      </c>
      <c r="F327" s="42">
        <v>0</v>
      </c>
      <c r="G327" s="47">
        <v>0</v>
      </c>
      <c r="H327" s="52">
        <v>0</v>
      </c>
      <c r="I327" s="52">
        <v>0</v>
      </c>
      <c r="J327" s="52">
        <v>0</v>
      </c>
      <c r="K327" s="52">
        <v>0</v>
      </c>
    </row>
    <row r="328" spans="1:11" s="53" customFormat="1" ht="48" customHeight="1" x14ac:dyDescent="0.2">
      <c r="A328" s="48" t="s">
        <v>38</v>
      </c>
      <c r="B328" s="49" t="s">
        <v>694</v>
      </c>
      <c r="C328" s="50" t="s">
        <v>544</v>
      </c>
      <c r="D328" s="101" t="s">
        <v>696</v>
      </c>
      <c r="E328" s="103">
        <f t="shared" si="15"/>
        <v>319</v>
      </c>
      <c r="F328" s="42">
        <v>0</v>
      </c>
      <c r="G328" s="47">
        <v>0</v>
      </c>
      <c r="H328" s="52">
        <v>0</v>
      </c>
      <c r="I328" s="52">
        <v>0</v>
      </c>
      <c r="J328" s="52">
        <v>0</v>
      </c>
      <c r="K328" s="52">
        <v>0</v>
      </c>
    </row>
    <row r="329" spans="1:11" s="53" customFormat="1" ht="48" customHeight="1" x14ac:dyDescent="0.2">
      <c r="A329" s="48" t="s">
        <v>38</v>
      </c>
      <c r="B329" s="49" t="s">
        <v>693</v>
      </c>
      <c r="C329" s="50" t="s">
        <v>544</v>
      </c>
      <c r="D329" s="48" t="s">
        <v>695</v>
      </c>
      <c r="E329" s="103">
        <f t="shared" si="15"/>
        <v>320</v>
      </c>
      <c r="F329" s="42">
        <v>0</v>
      </c>
      <c r="G329" s="47">
        <v>0</v>
      </c>
      <c r="H329" s="52">
        <v>0</v>
      </c>
      <c r="I329" s="52">
        <v>0</v>
      </c>
      <c r="J329" s="52">
        <v>0</v>
      </c>
      <c r="K329" s="52">
        <v>0</v>
      </c>
    </row>
    <row r="330" spans="1:11" s="11" customFormat="1" ht="48" customHeight="1" x14ac:dyDescent="0.2">
      <c r="A330" s="98" t="s">
        <v>38</v>
      </c>
      <c r="B330" s="68" t="s">
        <v>570</v>
      </c>
      <c r="C330" s="102" t="s">
        <v>544</v>
      </c>
      <c r="D330" s="98" t="s">
        <v>296</v>
      </c>
      <c r="E330" s="103">
        <f t="shared" si="15"/>
        <v>321</v>
      </c>
      <c r="F330" s="42">
        <v>0</v>
      </c>
      <c r="G330" s="47">
        <v>0</v>
      </c>
      <c r="H330" s="47">
        <v>0</v>
      </c>
      <c r="I330" s="47">
        <v>0</v>
      </c>
      <c r="J330" s="47">
        <v>0</v>
      </c>
      <c r="K330" s="47">
        <v>0</v>
      </c>
    </row>
    <row r="331" spans="1:11" s="53" customFormat="1" ht="72" customHeight="1" x14ac:dyDescent="0.2">
      <c r="A331" s="48" t="s">
        <v>38</v>
      </c>
      <c r="B331" s="49" t="s">
        <v>546</v>
      </c>
      <c r="C331" s="50" t="s">
        <v>358</v>
      </c>
      <c r="D331" s="48" t="s">
        <v>540</v>
      </c>
      <c r="E331" s="103">
        <f t="shared" si="15"/>
        <v>322</v>
      </c>
      <c r="F331" s="42">
        <v>0</v>
      </c>
      <c r="G331" s="47">
        <v>0</v>
      </c>
      <c r="H331" s="52">
        <v>0</v>
      </c>
      <c r="I331" s="52">
        <v>0</v>
      </c>
      <c r="J331" s="52">
        <v>0</v>
      </c>
      <c r="K331" s="52">
        <v>0</v>
      </c>
    </row>
    <row r="332" spans="1:11" s="53" customFormat="1" ht="72" customHeight="1" x14ac:dyDescent="0.2">
      <c r="A332" s="48" t="s">
        <v>38</v>
      </c>
      <c r="B332" s="49" t="s">
        <v>418</v>
      </c>
      <c r="C332" s="50" t="s">
        <v>358</v>
      </c>
      <c r="D332" s="48" t="s">
        <v>294</v>
      </c>
      <c r="E332" s="103">
        <f t="shared" ref="E332:E395" si="16">E331+1</f>
        <v>323</v>
      </c>
      <c r="F332" s="42">
        <v>0</v>
      </c>
      <c r="G332" s="47">
        <v>0</v>
      </c>
      <c r="H332" s="52">
        <v>0</v>
      </c>
      <c r="I332" s="52">
        <v>0</v>
      </c>
      <c r="J332" s="52">
        <v>0</v>
      </c>
      <c r="K332" s="52">
        <v>0</v>
      </c>
    </row>
    <row r="333" spans="1:11" s="53" customFormat="1" ht="72" customHeight="1" x14ac:dyDescent="0.2">
      <c r="A333" s="48" t="s">
        <v>38</v>
      </c>
      <c r="B333" s="49" t="s">
        <v>683</v>
      </c>
      <c r="C333" s="50" t="s">
        <v>358</v>
      </c>
      <c r="D333" s="48" t="s">
        <v>678</v>
      </c>
      <c r="E333" s="103">
        <f t="shared" si="16"/>
        <v>324</v>
      </c>
      <c r="F333" s="42">
        <v>0</v>
      </c>
      <c r="G333" s="47">
        <v>0</v>
      </c>
      <c r="H333" s="52">
        <v>0</v>
      </c>
      <c r="I333" s="52">
        <v>0</v>
      </c>
      <c r="J333" s="52">
        <v>0</v>
      </c>
      <c r="K333" s="52">
        <v>0</v>
      </c>
    </row>
    <row r="334" spans="1:11" s="53" customFormat="1" ht="72" customHeight="1" x14ac:dyDescent="0.2">
      <c r="A334" s="48" t="s">
        <v>38</v>
      </c>
      <c r="B334" s="49" t="s">
        <v>242</v>
      </c>
      <c r="C334" s="50" t="s">
        <v>358</v>
      </c>
      <c r="D334" s="48" t="s">
        <v>688</v>
      </c>
      <c r="E334" s="103">
        <f t="shared" si="16"/>
        <v>325</v>
      </c>
      <c r="F334" s="42">
        <v>0</v>
      </c>
      <c r="G334" s="47">
        <v>0</v>
      </c>
      <c r="H334" s="52">
        <v>0</v>
      </c>
      <c r="I334" s="52">
        <v>0</v>
      </c>
      <c r="J334" s="52">
        <v>0</v>
      </c>
      <c r="K334" s="52">
        <v>0</v>
      </c>
    </row>
    <row r="335" spans="1:11" s="11" customFormat="1" ht="72" customHeight="1" x14ac:dyDescent="0.2">
      <c r="A335" s="73" t="s">
        <v>38</v>
      </c>
      <c r="B335" s="68" t="s">
        <v>267</v>
      </c>
      <c r="C335" s="102" t="s">
        <v>358</v>
      </c>
      <c r="D335" s="73" t="s">
        <v>295</v>
      </c>
      <c r="E335" s="103">
        <f t="shared" si="16"/>
        <v>326</v>
      </c>
      <c r="F335" s="42">
        <v>133.30000000000001</v>
      </c>
      <c r="G335" s="47">
        <v>0</v>
      </c>
      <c r="H335" s="47">
        <v>0</v>
      </c>
      <c r="I335" s="47">
        <v>133.30000000000001</v>
      </c>
      <c r="J335" s="47">
        <v>133.30000000000001</v>
      </c>
      <c r="K335" s="47">
        <v>133.30000000000001</v>
      </c>
    </row>
    <row r="336" spans="1:11" s="53" customFormat="1" ht="72" customHeight="1" x14ac:dyDescent="0.2">
      <c r="A336" s="48" t="s">
        <v>38</v>
      </c>
      <c r="B336" s="49" t="s">
        <v>290</v>
      </c>
      <c r="C336" s="50" t="s">
        <v>358</v>
      </c>
      <c r="D336" s="48" t="s">
        <v>37</v>
      </c>
      <c r="E336" s="103">
        <f t="shared" si="16"/>
        <v>327</v>
      </c>
      <c r="F336" s="42">
        <v>0</v>
      </c>
      <c r="G336" s="47">
        <v>0</v>
      </c>
      <c r="H336" s="52">
        <v>0</v>
      </c>
      <c r="I336" s="52">
        <v>0</v>
      </c>
      <c r="J336" s="52">
        <v>0</v>
      </c>
      <c r="K336" s="52">
        <v>0</v>
      </c>
    </row>
    <row r="337" spans="1:11" s="53" customFormat="1" ht="72" customHeight="1" x14ac:dyDescent="0.2">
      <c r="A337" s="48" t="s">
        <v>38</v>
      </c>
      <c r="B337" s="49" t="s">
        <v>563</v>
      </c>
      <c r="C337" s="50" t="s">
        <v>358</v>
      </c>
      <c r="D337" s="48" t="s">
        <v>537</v>
      </c>
      <c r="E337" s="103">
        <f t="shared" si="16"/>
        <v>328</v>
      </c>
      <c r="F337" s="42">
        <v>1.3</v>
      </c>
      <c r="G337" s="47">
        <v>0</v>
      </c>
      <c r="H337" s="52">
        <v>1.3</v>
      </c>
      <c r="I337" s="52">
        <v>0</v>
      </c>
      <c r="J337" s="52">
        <v>0</v>
      </c>
      <c r="K337" s="52">
        <v>0</v>
      </c>
    </row>
    <row r="338" spans="1:11" s="11" customFormat="1" ht="72" customHeight="1" x14ac:dyDescent="0.2">
      <c r="A338" s="98" t="s">
        <v>38</v>
      </c>
      <c r="B338" s="68" t="s">
        <v>421</v>
      </c>
      <c r="C338" s="102" t="s">
        <v>358</v>
      </c>
      <c r="D338" s="98" t="s">
        <v>296</v>
      </c>
      <c r="E338" s="103">
        <f t="shared" si="16"/>
        <v>329</v>
      </c>
      <c r="F338" s="42">
        <v>0</v>
      </c>
      <c r="G338" s="47">
        <v>0</v>
      </c>
      <c r="H338" s="47">
        <v>0</v>
      </c>
      <c r="I338" s="47">
        <v>0</v>
      </c>
      <c r="J338" s="47">
        <v>0</v>
      </c>
      <c r="K338" s="47">
        <v>0</v>
      </c>
    </row>
    <row r="339" spans="1:11" s="11" customFormat="1" ht="72" customHeight="1" x14ac:dyDescent="0.2">
      <c r="A339" s="98" t="s">
        <v>38</v>
      </c>
      <c r="B339" s="68" t="s">
        <v>811</v>
      </c>
      <c r="C339" s="102" t="s">
        <v>358</v>
      </c>
      <c r="D339" s="104" t="s">
        <v>839</v>
      </c>
      <c r="E339" s="103">
        <f t="shared" si="16"/>
        <v>330</v>
      </c>
      <c r="F339" s="42">
        <v>1750.3</v>
      </c>
      <c r="G339" s="47">
        <v>212.3</v>
      </c>
      <c r="H339" s="47">
        <v>1750.3</v>
      </c>
      <c r="I339" s="47">
        <v>1116</v>
      </c>
      <c r="J339" s="47">
        <v>1116</v>
      </c>
      <c r="K339" s="47">
        <v>1116</v>
      </c>
    </row>
    <row r="340" spans="1:11" s="53" customFormat="1" ht="36" customHeight="1" x14ac:dyDescent="0.2">
      <c r="A340" s="48" t="s">
        <v>38</v>
      </c>
      <c r="B340" s="49" t="s">
        <v>684</v>
      </c>
      <c r="C340" s="50" t="s">
        <v>359</v>
      </c>
      <c r="D340" s="48" t="s">
        <v>678</v>
      </c>
      <c r="E340" s="103">
        <f t="shared" si="16"/>
        <v>331</v>
      </c>
      <c r="F340" s="42">
        <v>0</v>
      </c>
      <c r="G340" s="47">
        <v>0</v>
      </c>
      <c r="H340" s="52">
        <v>0</v>
      </c>
      <c r="I340" s="52">
        <v>0</v>
      </c>
      <c r="J340" s="52">
        <v>0</v>
      </c>
      <c r="K340" s="52">
        <v>0</v>
      </c>
    </row>
    <row r="341" spans="1:11" s="53" customFormat="1" ht="36" customHeight="1" x14ac:dyDescent="0.2">
      <c r="A341" s="48" t="s">
        <v>38</v>
      </c>
      <c r="B341" s="49" t="s">
        <v>243</v>
      </c>
      <c r="C341" s="50" t="s">
        <v>359</v>
      </c>
      <c r="D341" s="48" t="s">
        <v>688</v>
      </c>
      <c r="E341" s="103">
        <f t="shared" si="16"/>
        <v>332</v>
      </c>
      <c r="F341" s="42">
        <v>0</v>
      </c>
      <c r="G341" s="47">
        <v>0</v>
      </c>
      <c r="H341" s="52">
        <v>0</v>
      </c>
      <c r="I341" s="52">
        <v>0</v>
      </c>
      <c r="J341" s="52">
        <v>0</v>
      </c>
      <c r="K341" s="52">
        <v>0</v>
      </c>
    </row>
    <row r="342" spans="1:11" s="11" customFormat="1" ht="36" customHeight="1" x14ac:dyDescent="0.2">
      <c r="A342" s="73" t="s">
        <v>38</v>
      </c>
      <c r="B342" s="68" t="s">
        <v>279</v>
      </c>
      <c r="C342" s="102" t="s">
        <v>359</v>
      </c>
      <c r="D342" s="73" t="s">
        <v>295</v>
      </c>
      <c r="E342" s="103">
        <f t="shared" si="16"/>
        <v>333</v>
      </c>
      <c r="F342" s="42">
        <v>1</v>
      </c>
      <c r="G342" s="47">
        <v>0</v>
      </c>
      <c r="H342" s="47">
        <v>0</v>
      </c>
      <c r="I342" s="47">
        <v>1</v>
      </c>
      <c r="J342" s="47">
        <v>1</v>
      </c>
      <c r="K342" s="47">
        <v>1</v>
      </c>
    </row>
    <row r="343" spans="1:11" s="11" customFormat="1" ht="60" customHeight="1" x14ac:dyDescent="0.2">
      <c r="A343" s="73" t="s">
        <v>38</v>
      </c>
      <c r="B343" s="68" t="s">
        <v>268</v>
      </c>
      <c r="C343" s="102" t="s">
        <v>359</v>
      </c>
      <c r="D343" s="73" t="s">
        <v>37</v>
      </c>
      <c r="E343" s="103">
        <f t="shared" si="16"/>
        <v>334</v>
      </c>
      <c r="F343" s="42">
        <v>6</v>
      </c>
      <c r="G343" s="47">
        <v>0</v>
      </c>
      <c r="H343" s="47">
        <v>0</v>
      </c>
      <c r="I343" s="47">
        <v>0</v>
      </c>
      <c r="J343" s="47">
        <v>0</v>
      </c>
      <c r="K343" s="47">
        <v>0</v>
      </c>
    </row>
    <row r="344" spans="1:11" s="11" customFormat="1" ht="36" customHeight="1" x14ac:dyDescent="0.2">
      <c r="A344" s="98" t="s">
        <v>38</v>
      </c>
      <c r="B344" s="68" t="s">
        <v>422</v>
      </c>
      <c r="C344" s="102" t="s">
        <v>359</v>
      </c>
      <c r="D344" s="98" t="s">
        <v>296</v>
      </c>
      <c r="E344" s="103">
        <f t="shared" si="16"/>
        <v>335</v>
      </c>
      <c r="F344" s="42">
        <v>0</v>
      </c>
      <c r="G344" s="47">
        <v>0</v>
      </c>
      <c r="H344" s="47">
        <v>0</v>
      </c>
      <c r="I344" s="47">
        <v>0</v>
      </c>
      <c r="J344" s="47">
        <v>0</v>
      </c>
      <c r="K344" s="47">
        <v>0</v>
      </c>
    </row>
    <row r="345" spans="1:11" s="11" customFormat="1" ht="36" customHeight="1" x14ac:dyDescent="0.2">
      <c r="A345" s="98" t="s">
        <v>38</v>
      </c>
      <c r="B345" s="68" t="s">
        <v>812</v>
      </c>
      <c r="C345" s="102" t="s">
        <v>359</v>
      </c>
      <c r="D345" s="104" t="s">
        <v>839</v>
      </c>
      <c r="E345" s="103">
        <f t="shared" si="16"/>
        <v>336</v>
      </c>
      <c r="F345" s="42">
        <v>26.8</v>
      </c>
      <c r="G345" s="47">
        <v>0</v>
      </c>
      <c r="H345" s="47">
        <v>26.8</v>
      </c>
      <c r="I345" s="47">
        <v>20.6</v>
      </c>
      <c r="J345" s="47">
        <v>20.6</v>
      </c>
      <c r="K345" s="47">
        <v>20.6</v>
      </c>
    </row>
    <row r="346" spans="1:11" s="11" customFormat="1" ht="48" customHeight="1" x14ac:dyDescent="0.2">
      <c r="A346" s="98" t="s">
        <v>38</v>
      </c>
      <c r="B346" s="68" t="s">
        <v>813</v>
      </c>
      <c r="C346" s="102" t="s">
        <v>638</v>
      </c>
      <c r="D346" s="104" t="s">
        <v>839</v>
      </c>
      <c r="E346" s="103">
        <f t="shared" si="16"/>
        <v>337</v>
      </c>
      <c r="F346" s="42">
        <v>0</v>
      </c>
      <c r="G346" s="47">
        <v>0</v>
      </c>
      <c r="H346" s="47">
        <v>0</v>
      </c>
      <c r="I346" s="47">
        <v>0</v>
      </c>
      <c r="J346" s="47">
        <v>0</v>
      </c>
      <c r="K346" s="47">
        <v>0</v>
      </c>
    </row>
    <row r="347" spans="1:11" s="11" customFormat="1" ht="60" customHeight="1" x14ac:dyDescent="0.2">
      <c r="A347" s="98" t="s">
        <v>38</v>
      </c>
      <c r="B347" s="68" t="s">
        <v>814</v>
      </c>
      <c r="C347" s="102" t="s">
        <v>999</v>
      </c>
      <c r="D347" s="104" t="s">
        <v>839</v>
      </c>
      <c r="E347" s="103">
        <f t="shared" si="16"/>
        <v>338</v>
      </c>
      <c r="F347" s="42">
        <v>17</v>
      </c>
      <c r="G347" s="47">
        <v>25</v>
      </c>
      <c r="H347" s="47">
        <v>17</v>
      </c>
      <c r="I347" s="47">
        <v>21</v>
      </c>
      <c r="J347" s="47">
        <v>21</v>
      </c>
      <c r="K347" s="47">
        <v>21</v>
      </c>
    </row>
    <row r="348" spans="1:11" s="11" customFormat="1" ht="48" customHeight="1" x14ac:dyDescent="0.2">
      <c r="A348" s="98" t="s">
        <v>38</v>
      </c>
      <c r="B348" s="68" t="s">
        <v>815</v>
      </c>
      <c r="C348" s="102" t="s">
        <v>360</v>
      </c>
      <c r="D348" s="104" t="s">
        <v>839</v>
      </c>
      <c r="E348" s="103">
        <f t="shared" si="16"/>
        <v>339</v>
      </c>
      <c r="F348" s="42">
        <v>59.9</v>
      </c>
      <c r="G348" s="47">
        <v>42.71</v>
      </c>
      <c r="H348" s="47">
        <v>59.9</v>
      </c>
      <c r="I348" s="47">
        <v>79.7</v>
      </c>
      <c r="J348" s="47">
        <v>79.7</v>
      </c>
      <c r="K348" s="47">
        <v>79.7</v>
      </c>
    </row>
    <row r="349" spans="1:11" s="53" customFormat="1" ht="48" customHeight="1" x14ac:dyDescent="0.2">
      <c r="A349" s="48" t="s">
        <v>38</v>
      </c>
      <c r="B349" s="49" t="s">
        <v>685</v>
      </c>
      <c r="C349" s="50" t="s">
        <v>356</v>
      </c>
      <c r="D349" s="48" t="s">
        <v>678</v>
      </c>
      <c r="E349" s="103">
        <f t="shared" si="16"/>
        <v>340</v>
      </c>
      <c r="F349" s="42">
        <v>34.15</v>
      </c>
      <c r="G349" s="47">
        <v>0</v>
      </c>
      <c r="H349" s="52">
        <v>0</v>
      </c>
      <c r="I349" s="52">
        <v>0</v>
      </c>
      <c r="J349" s="52">
        <v>0</v>
      </c>
      <c r="K349" s="52">
        <v>0</v>
      </c>
    </row>
    <row r="350" spans="1:11" s="11" customFormat="1" ht="48" customHeight="1" x14ac:dyDescent="0.2">
      <c r="A350" s="98" t="s">
        <v>38</v>
      </c>
      <c r="B350" s="68" t="s">
        <v>816</v>
      </c>
      <c r="C350" s="70" t="s">
        <v>356</v>
      </c>
      <c r="D350" s="104" t="s">
        <v>839</v>
      </c>
      <c r="E350" s="103">
        <f t="shared" si="16"/>
        <v>341</v>
      </c>
      <c r="F350" s="47">
        <v>61.8</v>
      </c>
      <c r="G350" s="47">
        <v>0</v>
      </c>
      <c r="H350" s="47">
        <v>30</v>
      </c>
      <c r="I350" s="47">
        <v>51.8</v>
      </c>
      <c r="J350" s="47">
        <v>51.8</v>
      </c>
      <c r="K350" s="47">
        <v>51.8</v>
      </c>
    </row>
    <row r="351" spans="1:11" s="11" customFormat="1" ht="48" customHeight="1" x14ac:dyDescent="0.2">
      <c r="A351" s="98" t="s">
        <v>38</v>
      </c>
      <c r="B351" s="68" t="s">
        <v>817</v>
      </c>
      <c r="C351" s="70" t="s">
        <v>639</v>
      </c>
      <c r="D351" s="104" t="s">
        <v>839</v>
      </c>
      <c r="E351" s="103">
        <f t="shared" si="16"/>
        <v>342</v>
      </c>
      <c r="F351" s="42">
        <v>0</v>
      </c>
      <c r="G351" s="47">
        <v>0</v>
      </c>
      <c r="H351" s="47">
        <v>0</v>
      </c>
      <c r="I351" s="47">
        <v>0</v>
      </c>
      <c r="J351" s="47">
        <v>0</v>
      </c>
      <c r="K351" s="47">
        <v>0</v>
      </c>
    </row>
    <row r="352" spans="1:11" s="11" customFormat="1" ht="48" customHeight="1" x14ac:dyDescent="0.2">
      <c r="A352" s="98" t="s">
        <v>38</v>
      </c>
      <c r="B352" s="68" t="s">
        <v>818</v>
      </c>
      <c r="C352" s="70" t="s">
        <v>640</v>
      </c>
      <c r="D352" s="104" t="s">
        <v>839</v>
      </c>
      <c r="E352" s="103">
        <f t="shared" si="16"/>
        <v>343</v>
      </c>
      <c r="F352" s="42">
        <v>3666.8</v>
      </c>
      <c r="G352" s="47">
        <v>500</v>
      </c>
      <c r="H352" s="47">
        <v>3666.8</v>
      </c>
      <c r="I352" s="47">
        <v>3666.8</v>
      </c>
      <c r="J352" s="47">
        <v>3666.8</v>
      </c>
      <c r="K352" s="47">
        <v>3666.8</v>
      </c>
    </row>
    <row r="353" spans="1:11" s="11" customFormat="1" ht="60" customHeight="1" x14ac:dyDescent="0.2">
      <c r="A353" s="98" t="s">
        <v>38</v>
      </c>
      <c r="B353" s="68" t="s">
        <v>819</v>
      </c>
      <c r="C353" s="70" t="s">
        <v>361</v>
      </c>
      <c r="D353" s="104" t="s">
        <v>839</v>
      </c>
      <c r="E353" s="103">
        <f t="shared" si="16"/>
        <v>344</v>
      </c>
      <c r="F353" s="42">
        <v>445</v>
      </c>
      <c r="G353" s="47">
        <v>210</v>
      </c>
      <c r="H353" s="47">
        <v>445</v>
      </c>
      <c r="I353" s="47">
        <v>348.3</v>
      </c>
      <c r="J353" s="47">
        <v>348.3</v>
      </c>
      <c r="K353" s="47">
        <v>348.3</v>
      </c>
    </row>
    <row r="354" spans="1:11" s="53" customFormat="1" ht="48" customHeight="1" x14ac:dyDescent="0.2">
      <c r="A354" s="48" t="s">
        <v>38</v>
      </c>
      <c r="B354" s="49" t="s">
        <v>686</v>
      </c>
      <c r="C354" s="50" t="s">
        <v>357</v>
      </c>
      <c r="D354" s="48" t="s">
        <v>678</v>
      </c>
      <c r="E354" s="103">
        <f t="shared" si="16"/>
        <v>345</v>
      </c>
      <c r="F354" s="42">
        <v>41.4</v>
      </c>
      <c r="G354" s="47">
        <v>0</v>
      </c>
      <c r="H354" s="52">
        <v>0</v>
      </c>
      <c r="I354" s="52">
        <v>3</v>
      </c>
      <c r="J354" s="52">
        <v>3</v>
      </c>
      <c r="K354" s="52">
        <v>3</v>
      </c>
    </row>
    <row r="355" spans="1:11" s="11" customFormat="1" ht="48" customHeight="1" x14ac:dyDescent="0.2">
      <c r="A355" s="98" t="s">
        <v>38</v>
      </c>
      <c r="B355" s="68" t="s">
        <v>820</v>
      </c>
      <c r="C355" s="70" t="s">
        <v>357</v>
      </c>
      <c r="D355" s="104" t="s">
        <v>839</v>
      </c>
      <c r="E355" s="103">
        <f t="shared" si="16"/>
        <v>346</v>
      </c>
      <c r="F355" s="42">
        <v>22</v>
      </c>
      <c r="G355" s="47">
        <v>3</v>
      </c>
      <c r="H355" s="47">
        <v>22</v>
      </c>
      <c r="I355" s="47">
        <v>21</v>
      </c>
      <c r="J355" s="47">
        <v>21</v>
      </c>
      <c r="K355" s="47">
        <v>21</v>
      </c>
    </row>
    <row r="356" spans="1:11" s="53" customFormat="1" ht="72" customHeight="1" x14ac:dyDescent="0.2">
      <c r="A356" s="48" t="s">
        <v>38</v>
      </c>
      <c r="B356" s="49" t="s">
        <v>321</v>
      </c>
      <c r="C356" s="65" t="s">
        <v>362</v>
      </c>
      <c r="D356" s="101" t="s">
        <v>295</v>
      </c>
      <c r="E356" s="103">
        <f t="shared" si="16"/>
        <v>347</v>
      </c>
      <c r="F356" s="42">
        <v>0</v>
      </c>
      <c r="G356" s="47">
        <v>0</v>
      </c>
      <c r="H356" s="52">
        <v>0</v>
      </c>
      <c r="I356" s="52">
        <v>0</v>
      </c>
      <c r="J356" s="52">
        <v>0</v>
      </c>
      <c r="K356" s="52">
        <v>0</v>
      </c>
    </row>
    <row r="357" spans="1:11" s="53" customFormat="1" ht="72" customHeight="1" x14ac:dyDescent="0.2">
      <c r="A357" s="48" t="s">
        <v>38</v>
      </c>
      <c r="B357" s="49" t="s">
        <v>291</v>
      </c>
      <c r="C357" s="65" t="s">
        <v>362</v>
      </c>
      <c r="D357" s="101" t="s">
        <v>37</v>
      </c>
      <c r="E357" s="103">
        <f t="shared" si="16"/>
        <v>348</v>
      </c>
      <c r="F357" s="42">
        <v>0</v>
      </c>
      <c r="G357" s="47">
        <v>0</v>
      </c>
      <c r="H357" s="52">
        <v>0</v>
      </c>
      <c r="I357" s="52">
        <v>0</v>
      </c>
      <c r="J357" s="52">
        <v>0</v>
      </c>
      <c r="K357" s="52">
        <v>0</v>
      </c>
    </row>
    <row r="358" spans="1:11" s="53" customFormat="1" ht="72" customHeight="1" x14ac:dyDescent="0.2">
      <c r="A358" s="48" t="s">
        <v>38</v>
      </c>
      <c r="B358" s="49" t="s">
        <v>564</v>
      </c>
      <c r="C358" s="65" t="s">
        <v>362</v>
      </c>
      <c r="D358" s="48" t="s">
        <v>537</v>
      </c>
      <c r="E358" s="103">
        <f t="shared" si="16"/>
        <v>349</v>
      </c>
      <c r="F358" s="42">
        <v>0</v>
      </c>
      <c r="G358" s="47">
        <v>0</v>
      </c>
      <c r="H358" s="52">
        <v>0</v>
      </c>
      <c r="I358" s="52">
        <v>0</v>
      </c>
      <c r="J358" s="52">
        <v>0</v>
      </c>
      <c r="K358" s="52">
        <v>0</v>
      </c>
    </row>
    <row r="359" spans="1:11" s="11" customFormat="1" ht="72" customHeight="1" x14ac:dyDescent="0.2">
      <c r="A359" s="98" t="s">
        <v>38</v>
      </c>
      <c r="B359" s="68" t="s">
        <v>423</v>
      </c>
      <c r="C359" s="70" t="s">
        <v>362</v>
      </c>
      <c r="D359" s="104" t="s">
        <v>296</v>
      </c>
      <c r="E359" s="103">
        <f t="shared" si="16"/>
        <v>350</v>
      </c>
      <c r="F359" s="42">
        <v>0</v>
      </c>
      <c r="G359" s="47">
        <v>0</v>
      </c>
      <c r="H359" s="47">
        <v>0</v>
      </c>
      <c r="I359" s="47">
        <v>0</v>
      </c>
      <c r="J359" s="47">
        <v>0</v>
      </c>
      <c r="K359" s="47">
        <v>0</v>
      </c>
    </row>
    <row r="360" spans="1:11" s="11" customFormat="1" ht="72" customHeight="1" x14ac:dyDescent="0.2">
      <c r="A360" s="98" t="s">
        <v>38</v>
      </c>
      <c r="B360" s="68" t="s">
        <v>821</v>
      </c>
      <c r="C360" s="70" t="s">
        <v>362</v>
      </c>
      <c r="D360" s="104" t="s">
        <v>839</v>
      </c>
      <c r="E360" s="103">
        <f t="shared" si="16"/>
        <v>351</v>
      </c>
      <c r="F360" s="42">
        <v>0</v>
      </c>
      <c r="G360" s="47">
        <v>2.5</v>
      </c>
      <c r="H360" s="47">
        <v>207.8</v>
      </c>
      <c r="I360" s="47">
        <v>161.6</v>
      </c>
      <c r="J360" s="47">
        <v>161.6</v>
      </c>
      <c r="K360" s="47">
        <v>161.6</v>
      </c>
    </row>
    <row r="361" spans="1:11" s="53" customFormat="1" ht="36" customHeight="1" x14ac:dyDescent="0.2">
      <c r="A361" s="48" t="s">
        <v>38</v>
      </c>
      <c r="B361" s="49" t="s">
        <v>687</v>
      </c>
      <c r="C361" s="50" t="s">
        <v>363</v>
      </c>
      <c r="D361" s="48" t="s">
        <v>678</v>
      </c>
      <c r="E361" s="103">
        <f t="shared" si="16"/>
        <v>352</v>
      </c>
      <c r="F361" s="42">
        <v>207.8</v>
      </c>
      <c r="G361" s="47">
        <v>0</v>
      </c>
      <c r="H361" s="52">
        <v>0</v>
      </c>
      <c r="I361" s="52">
        <v>0</v>
      </c>
      <c r="J361" s="52">
        <v>0</v>
      </c>
      <c r="K361" s="52">
        <v>0</v>
      </c>
    </row>
    <row r="362" spans="1:11" s="53" customFormat="1" ht="36" customHeight="1" x14ac:dyDescent="0.2">
      <c r="A362" s="48" t="s">
        <v>38</v>
      </c>
      <c r="B362" s="49" t="s">
        <v>244</v>
      </c>
      <c r="C362" s="50" t="s">
        <v>363</v>
      </c>
      <c r="D362" s="48" t="s">
        <v>688</v>
      </c>
      <c r="E362" s="103">
        <f t="shared" si="16"/>
        <v>353</v>
      </c>
      <c r="F362" s="42">
        <v>0</v>
      </c>
      <c r="G362" s="47">
        <v>0</v>
      </c>
      <c r="H362" s="52">
        <v>0</v>
      </c>
      <c r="I362" s="52">
        <v>0</v>
      </c>
      <c r="J362" s="52">
        <v>0</v>
      </c>
      <c r="K362" s="52">
        <v>0</v>
      </c>
    </row>
    <row r="363" spans="1:11" s="53" customFormat="1" ht="36" customHeight="1" x14ac:dyDescent="0.2">
      <c r="A363" s="48" t="s">
        <v>38</v>
      </c>
      <c r="B363" s="49" t="s">
        <v>322</v>
      </c>
      <c r="C363" s="50" t="s">
        <v>363</v>
      </c>
      <c r="D363" s="48" t="s">
        <v>295</v>
      </c>
      <c r="E363" s="103">
        <f t="shared" si="16"/>
        <v>354</v>
      </c>
      <c r="F363" s="42">
        <v>0</v>
      </c>
      <c r="G363" s="47">
        <v>0</v>
      </c>
      <c r="H363" s="52">
        <v>0</v>
      </c>
      <c r="I363" s="52">
        <v>0</v>
      </c>
      <c r="J363" s="52">
        <v>0</v>
      </c>
      <c r="K363" s="52">
        <v>0</v>
      </c>
    </row>
    <row r="364" spans="1:11" s="53" customFormat="1" ht="60" customHeight="1" x14ac:dyDescent="0.2">
      <c r="A364" s="48" t="s">
        <v>38</v>
      </c>
      <c r="B364" s="49" t="s">
        <v>292</v>
      </c>
      <c r="C364" s="50" t="s">
        <v>363</v>
      </c>
      <c r="D364" s="48" t="s">
        <v>37</v>
      </c>
      <c r="E364" s="103">
        <f t="shared" si="16"/>
        <v>355</v>
      </c>
      <c r="F364" s="42">
        <v>0</v>
      </c>
      <c r="G364" s="47">
        <v>0</v>
      </c>
      <c r="H364" s="52">
        <v>0</v>
      </c>
      <c r="I364" s="52">
        <v>0</v>
      </c>
      <c r="J364" s="52">
        <v>0</v>
      </c>
      <c r="K364" s="52">
        <v>0</v>
      </c>
    </row>
    <row r="365" spans="1:11" s="11" customFormat="1" ht="36" customHeight="1" x14ac:dyDescent="0.2">
      <c r="A365" s="98" t="s">
        <v>38</v>
      </c>
      <c r="B365" s="68" t="s">
        <v>424</v>
      </c>
      <c r="C365" s="102" t="s">
        <v>363</v>
      </c>
      <c r="D365" s="98" t="s">
        <v>296</v>
      </c>
      <c r="E365" s="103">
        <f t="shared" si="16"/>
        <v>356</v>
      </c>
      <c r="F365" s="42">
        <v>0</v>
      </c>
      <c r="G365" s="47">
        <v>0</v>
      </c>
      <c r="H365" s="47">
        <v>0</v>
      </c>
      <c r="I365" s="47">
        <v>0</v>
      </c>
      <c r="J365" s="47">
        <v>0</v>
      </c>
      <c r="K365" s="47">
        <v>0</v>
      </c>
    </row>
    <row r="366" spans="1:11" s="11" customFormat="1" ht="36" customHeight="1" x14ac:dyDescent="0.2">
      <c r="A366" s="98" t="s">
        <v>38</v>
      </c>
      <c r="B366" s="68" t="s">
        <v>822</v>
      </c>
      <c r="C366" s="102" t="s">
        <v>363</v>
      </c>
      <c r="D366" s="104" t="s">
        <v>839</v>
      </c>
      <c r="E366" s="103">
        <f t="shared" si="16"/>
        <v>357</v>
      </c>
      <c r="F366" s="42">
        <v>76.400000000000006</v>
      </c>
      <c r="G366" s="47">
        <v>59.06</v>
      </c>
      <c r="H366" s="47">
        <v>83.5</v>
      </c>
      <c r="I366" s="47">
        <v>81.5</v>
      </c>
      <c r="J366" s="47">
        <v>81.5</v>
      </c>
      <c r="K366" s="47">
        <v>81.5</v>
      </c>
    </row>
    <row r="367" spans="1:11" s="53" customFormat="1" ht="48" customHeight="1" x14ac:dyDescent="0.2">
      <c r="A367" s="48" t="s">
        <v>38</v>
      </c>
      <c r="B367" s="49" t="s">
        <v>579</v>
      </c>
      <c r="C367" s="50" t="s">
        <v>364</v>
      </c>
      <c r="D367" s="48" t="s">
        <v>576</v>
      </c>
      <c r="E367" s="103">
        <f t="shared" si="16"/>
        <v>358</v>
      </c>
      <c r="F367" s="42">
        <v>0</v>
      </c>
      <c r="G367" s="47">
        <v>0</v>
      </c>
      <c r="H367" s="52">
        <v>0</v>
      </c>
      <c r="I367" s="52">
        <v>0</v>
      </c>
      <c r="J367" s="52">
        <v>0</v>
      </c>
      <c r="K367" s="52">
        <v>0</v>
      </c>
    </row>
    <row r="368" spans="1:11" s="53" customFormat="1" ht="36" customHeight="1" x14ac:dyDescent="0.2">
      <c r="A368" s="48" t="s">
        <v>38</v>
      </c>
      <c r="B368" s="49" t="s">
        <v>160</v>
      </c>
      <c r="C368" s="50" t="s">
        <v>364</v>
      </c>
      <c r="D368" s="48" t="s">
        <v>56</v>
      </c>
      <c r="E368" s="103">
        <f t="shared" si="16"/>
        <v>359</v>
      </c>
      <c r="F368" s="42">
        <v>1.2</v>
      </c>
      <c r="G368" s="47">
        <v>1.2</v>
      </c>
      <c r="H368" s="52">
        <v>1.2</v>
      </c>
      <c r="I368" s="52">
        <v>0.6</v>
      </c>
      <c r="J368" s="52">
        <v>0.6</v>
      </c>
      <c r="K368" s="52">
        <v>0.6</v>
      </c>
    </row>
    <row r="369" spans="1:11" s="53" customFormat="1" ht="48" customHeight="1" x14ac:dyDescent="0.2">
      <c r="A369" s="48" t="s">
        <v>38</v>
      </c>
      <c r="B369" s="49" t="s">
        <v>323</v>
      </c>
      <c r="C369" s="50" t="s">
        <v>365</v>
      </c>
      <c r="D369" s="48" t="s">
        <v>295</v>
      </c>
      <c r="E369" s="103">
        <f t="shared" si="16"/>
        <v>360</v>
      </c>
      <c r="F369" s="42">
        <v>0</v>
      </c>
      <c r="G369" s="47">
        <v>0</v>
      </c>
      <c r="H369" s="52">
        <v>0</v>
      </c>
      <c r="I369" s="52">
        <v>0</v>
      </c>
      <c r="J369" s="52">
        <v>0</v>
      </c>
      <c r="K369" s="52">
        <v>0</v>
      </c>
    </row>
    <row r="370" spans="1:11" s="11" customFormat="1" ht="48" customHeight="1" x14ac:dyDescent="0.2">
      <c r="A370" s="98" t="s">
        <v>38</v>
      </c>
      <c r="B370" s="68" t="s">
        <v>823</v>
      </c>
      <c r="C370" s="102" t="s">
        <v>365</v>
      </c>
      <c r="D370" s="104" t="s">
        <v>839</v>
      </c>
      <c r="E370" s="103">
        <f t="shared" si="16"/>
        <v>361</v>
      </c>
      <c r="F370" s="42">
        <v>0</v>
      </c>
      <c r="G370" s="47">
        <v>0</v>
      </c>
      <c r="H370" s="47">
        <v>0</v>
      </c>
      <c r="I370" s="47">
        <v>0</v>
      </c>
      <c r="J370" s="47">
        <v>0</v>
      </c>
      <c r="K370" s="47">
        <v>0</v>
      </c>
    </row>
    <row r="371" spans="1:11" s="11" customFormat="1" ht="48" customHeight="1" x14ac:dyDescent="0.2">
      <c r="A371" s="98" t="s">
        <v>38</v>
      </c>
      <c r="B371" s="68" t="s">
        <v>824</v>
      </c>
      <c r="C371" s="102" t="s">
        <v>641</v>
      </c>
      <c r="D371" s="104" t="s">
        <v>839</v>
      </c>
      <c r="E371" s="103">
        <f t="shared" si="16"/>
        <v>362</v>
      </c>
      <c r="F371" s="42">
        <v>0</v>
      </c>
      <c r="G371" s="47">
        <v>0</v>
      </c>
      <c r="H371" s="47">
        <v>0</v>
      </c>
      <c r="I371" s="47">
        <v>0.1</v>
      </c>
      <c r="J371" s="47">
        <v>0.1</v>
      </c>
      <c r="K371" s="47">
        <v>0.1</v>
      </c>
    </row>
    <row r="372" spans="1:11" s="53" customFormat="1" ht="48" customHeight="1" x14ac:dyDescent="0.2">
      <c r="A372" s="48" t="s">
        <v>38</v>
      </c>
      <c r="B372" s="49" t="s">
        <v>241</v>
      </c>
      <c r="C372" s="50" t="s">
        <v>370</v>
      </c>
      <c r="D372" s="48" t="s">
        <v>688</v>
      </c>
      <c r="E372" s="103">
        <f t="shared" si="16"/>
        <v>363</v>
      </c>
      <c r="F372" s="42">
        <v>0</v>
      </c>
      <c r="G372" s="47">
        <v>0</v>
      </c>
      <c r="H372" s="52">
        <v>0</v>
      </c>
      <c r="I372" s="52">
        <v>0</v>
      </c>
      <c r="J372" s="52">
        <v>0</v>
      </c>
      <c r="K372" s="52">
        <v>0</v>
      </c>
    </row>
    <row r="373" spans="1:11" s="11" customFormat="1" ht="48" customHeight="1" x14ac:dyDescent="0.2">
      <c r="A373" s="98" t="s">
        <v>38</v>
      </c>
      <c r="B373" s="68" t="s">
        <v>825</v>
      </c>
      <c r="C373" s="102" t="s">
        <v>370</v>
      </c>
      <c r="D373" s="104" t="s">
        <v>839</v>
      </c>
      <c r="E373" s="103">
        <f t="shared" si="16"/>
        <v>364</v>
      </c>
      <c r="F373" s="42">
        <v>27.2</v>
      </c>
      <c r="G373" s="47">
        <v>2</v>
      </c>
      <c r="H373" s="47">
        <v>27.2</v>
      </c>
      <c r="I373" s="47">
        <v>39.9</v>
      </c>
      <c r="J373" s="47">
        <v>39.9</v>
      </c>
      <c r="K373" s="47">
        <v>39.9</v>
      </c>
    </row>
    <row r="374" spans="1:11" s="11" customFormat="1" ht="48" customHeight="1" x14ac:dyDescent="0.2">
      <c r="A374" s="98" t="s">
        <v>38</v>
      </c>
      <c r="B374" s="68" t="s">
        <v>826</v>
      </c>
      <c r="C374" s="102" t="s">
        <v>642</v>
      </c>
      <c r="D374" s="104" t="s">
        <v>839</v>
      </c>
      <c r="E374" s="103">
        <f t="shared" si="16"/>
        <v>365</v>
      </c>
      <c r="F374" s="42">
        <v>0</v>
      </c>
      <c r="G374" s="47">
        <v>0</v>
      </c>
      <c r="H374" s="47">
        <v>0</v>
      </c>
      <c r="I374" s="47">
        <v>16.7</v>
      </c>
      <c r="J374" s="47">
        <v>16.7</v>
      </c>
      <c r="K374" s="47">
        <v>16.7</v>
      </c>
    </row>
    <row r="375" spans="1:11" s="11" customFormat="1" ht="108" customHeight="1" x14ac:dyDescent="0.2">
      <c r="A375" s="98" t="s">
        <v>38</v>
      </c>
      <c r="B375" s="68" t="s">
        <v>827</v>
      </c>
      <c r="C375" s="102" t="s">
        <v>366</v>
      </c>
      <c r="D375" s="104" t="s">
        <v>839</v>
      </c>
      <c r="E375" s="103">
        <f t="shared" si="16"/>
        <v>366</v>
      </c>
      <c r="F375" s="42">
        <v>172.3</v>
      </c>
      <c r="G375" s="47">
        <v>8.64</v>
      </c>
      <c r="H375" s="47">
        <v>172.3</v>
      </c>
      <c r="I375" s="47">
        <v>156</v>
      </c>
      <c r="J375" s="47">
        <v>156</v>
      </c>
      <c r="K375" s="47">
        <v>156</v>
      </c>
    </row>
    <row r="376" spans="1:11" s="11" customFormat="1" ht="60" x14ac:dyDescent="0.2">
      <c r="A376" s="98" t="s">
        <v>38</v>
      </c>
      <c r="B376" s="68" t="s">
        <v>828</v>
      </c>
      <c r="C376" s="102" t="s">
        <v>936</v>
      </c>
      <c r="D376" s="104" t="s">
        <v>839</v>
      </c>
      <c r="E376" s="103">
        <f t="shared" si="16"/>
        <v>367</v>
      </c>
      <c r="F376" s="42">
        <v>13.2</v>
      </c>
      <c r="G376" s="47">
        <v>49.1</v>
      </c>
      <c r="H376" s="47">
        <v>54.6</v>
      </c>
      <c r="I376" s="47">
        <v>34.200000000000003</v>
      </c>
      <c r="J376" s="47">
        <v>34.200000000000003</v>
      </c>
      <c r="K376" s="47">
        <v>34.200000000000003</v>
      </c>
    </row>
    <row r="377" spans="1:11" s="11" customFormat="1" ht="58.5" customHeight="1" x14ac:dyDescent="0.2">
      <c r="A377" s="98" t="s">
        <v>38</v>
      </c>
      <c r="B377" s="68" t="s">
        <v>829</v>
      </c>
      <c r="C377" s="102" t="s">
        <v>643</v>
      </c>
      <c r="D377" s="104" t="s">
        <v>839</v>
      </c>
      <c r="E377" s="103">
        <f t="shared" si="16"/>
        <v>368</v>
      </c>
      <c r="F377" s="42">
        <v>1.7</v>
      </c>
      <c r="G377" s="47">
        <v>5</v>
      </c>
      <c r="H377" s="47">
        <v>5.3</v>
      </c>
      <c r="I377" s="47">
        <v>3.3</v>
      </c>
      <c r="J377" s="47">
        <v>3.3</v>
      </c>
      <c r="K377" s="47">
        <v>3.3</v>
      </c>
    </row>
    <row r="378" spans="1:11" s="11" customFormat="1" ht="60" customHeight="1" x14ac:dyDescent="0.2">
      <c r="A378" s="98" t="s">
        <v>38</v>
      </c>
      <c r="B378" s="68" t="s">
        <v>830</v>
      </c>
      <c r="C378" s="102" t="s">
        <v>644</v>
      </c>
      <c r="D378" s="104" t="s">
        <v>839</v>
      </c>
      <c r="E378" s="103">
        <f t="shared" si="16"/>
        <v>369</v>
      </c>
      <c r="F378" s="42">
        <v>80.2</v>
      </c>
      <c r="G378" s="47">
        <v>60</v>
      </c>
      <c r="H378" s="47">
        <v>93</v>
      </c>
      <c r="I378" s="47">
        <v>106.4</v>
      </c>
      <c r="J378" s="47">
        <v>106.4</v>
      </c>
      <c r="K378" s="47">
        <v>106.4</v>
      </c>
    </row>
    <row r="379" spans="1:11" s="11" customFormat="1" ht="48" customHeight="1" x14ac:dyDescent="0.2">
      <c r="A379" s="98" t="s">
        <v>38</v>
      </c>
      <c r="B379" s="68" t="s">
        <v>831</v>
      </c>
      <c r="C379" s="102" t="s">
        <v>645</v>
      </c>
      <c r="D379" s="104" t="s">
        <v>839</v>
      </c>
      <c r="E379" s="103">
        <f t="shared" si="16"/>
        <v>370</v>
      </c>
      <c r="F379" s="42">
        <v>0</v>
      </c>
      <c r="G379" s="47">
        <v>0</v>
      </c>
      <c r="H379" s="47">
        <v>0</v>
      </c>
      <c r="I379" s="47">
        <v>0</v>
      </c>
      <c r="J379" s="47">
        <v>0</v>
      </c>
      <c r="K379" s="47">
        <v>0</v>
      </c>
    </row>
    <row r="380" spans="1:11" s="11" customFormat="1" ht="48" customHeight="1" x14ac:dyDescent="0.2">
      <c r="A380" s="98" t="s">
        <v>38</v>
      </c>
      <c r="B380" s="68" t="s">
        <v>832</v>
      </c>
      <c r="C380" s="102" t="s">
        <v>367</v>
      </c>
      <c r="D380" s="104" t="s">
        <v>839</v>
      </c>
      <c r="E380" s="103">
        <f t="shared" si="16"/>
        <v>371</v>
      </c>
      <c r="F380" s="42">
        <v>72.3</v>
      </c>
      <c r="G380" s="47">
        <v>6.21</v>
      </c>
      <c r="H380" s="47">
        <v>72.3</v>
      </c>
      <c r="I380" s="47">
        <v>65.5</v>
      </c>
      <c r="J380" s="47">
        <v>65.5</v>
      </c>
      <c r="K380" s="47">
        <v>65.5</v>
      </c>
    </row>
    <row r="381" spans="1:11" s="53" customFormat="1" ht="60" customHeight="1" x14ac:dyDescent="0.2">
      <c r="A381" s="48" t="s">
        <v>38</v>
      </c>
      <c r="B381" s="49" t="s">
        <v>549</v>
      </c>
      <c r="C381" s="50" t="s">
        <v>368</v>
      </c>
      <c r="D381" s="101" t="s">
        <v>294</v>
      </c>
      <c r="E381" s="103">
        <f t="shared" si="16"/>
        <v>372</v>
      </c>
      <c r="F381" s="42">
        <v>0</v>
      </c>
      <c r="G381" s="47">
        <v>0</v>
      </c>
      <c r="H381" s="52">
        <v>0</v>
      </c>
      <c r="I381" s="52">
        <v>0</v>
      </c>
      <c r="J381" s="52">
        <v>0</v>
      </c>
      <c r="K381" s="52">
        <v>0</v>
      </c>
    </row>
    <row r="382" spans="1:11" s="53" customFormat="1" ht="48" customHeight="1" x14ac:dyDescent="0.2">
      <c r="A382" s="48" t="s">
        <v>38</v>
      </c>
      <c r="B382" s="49" t="s">
        <v>240</v>
      </c>
      <c r="C382" s="50" t="s">
        <v>368</v>
      </c>
      <c r="D382" s="48" t="s">
        <v>688</v>
      </c>
      <c r="E382" s="103">
        <f t="shared" si="16"/>
        <v>373</v>
      </c>
      <c r="F382" s="42">
        <v>0</v>
      </c>
      <c r="G382" s="47">
        <v>9</v>
      </c>
      <c r="H382" s="52">
        <v>9</v>
      </c>
      <c r="I382" s="52">
        <v>0.3</v>
      </c>
      <c r="J382" s="52">
        <v>0.3</v>
      </c>
      <c r="K382" s="52">
        <v>0.3</v>
      </c>
    </row>
    <row r="383" spans="1:11" s="53" customFormat="1" ht="48" customHeight="1" x14ac:dyDescent="0.2">
      <c r="A383" s="48" t="s">
        <v>38</v>
      </c>
      <c r="B383" s="49" t="s">
        <v>324</v>
      </c>
      <c r="C383" s="50" t="s">
        <v>368</v>
      </c>
      <c r="D383" s="101" t="s">
        <v>295</v>
      </c>
      <c r="E383" s="103">
        <f t="shared" si="16"/>
        <v>374</v>
      </c>
      <c r="F383" s="42">
        <v>0</v>
      </c>
      <c r="G383" s="47">
        <v>0</v>
      </c>
      <c r="H383" s="52">
        <v>0</v>
      </c>
      <c r="I383" s="52">
        <v>0</v>
      </c>
      <c r="J383" s="52">
        <v>0</v>
      </c>
      <c r="K383" s="52">
        <v>0</v>
      </c>
    </row>
    <row r="384" spans="1:11" s="11" customFormat="1" ht="60" customHeight="1" x14ac:dyDescent="0.2">
      <c r="A384" s="73" t="s">
        <v>38</v>
      </c>
      <c r="B384" s="68" t="s">
        <v>269</v>
      </c>
      <c r="C384" s="102" t="s">
        <v>368</v>
      </c>
      <c r="D384" s="73" t="s">
        <v>37</v>
      </c>
      <c r="E384" s="103">
        <f t="shared" si="16"/>
        <v>375</v>
      </c>
      <c r="F384" s="42">
        <v>11</v>
      </c>
      <c r="G384" s="47">
        <v>0.15</v>
      </c>
      <c r="H384" s="47">
        <v>0.15</v>
      </c>
      <c r="I384" s="47">
        <v>0</v>
      </c>
      <c r="J384" s="47">
        <v>0</v>
      </c>
      <c r="K384" s="47">
        <v>0</v>
      </c>
    </row>
    <row r="385" spans="1:11" s="53" customFormat="1" ht="48" customHeight="1" x14ac:dyDescent="0.2">
      <c r="A385" s="48" t="s">
        <v>38</v>
      </c>
      <c r="B385" s="49" t="s">
        <v>565</v>
      </c>
      <c r="C385" s="50" t="s">
        <v>368</v>
      </c>
      <c r="D385" s="48" t="s">
        <v>537</v>
      </c>
      <c r="E385" s="103">
        <f t="shared" si="16"/>
        <v>376</v>
      </c>
      <c r="F385" s="42">
        <v>2</v>
      </c>
      <c r="G385" s="47">
        <v>13.51</v>
      </c>
      <c r="H385" s="52">
        <v>13.5</v>
      </c>
      <c r="I385" s="52">
        <v>0</v>
      </c>
      <c r="J385" s="52">
        <v>1</v>
      </c>
      <c r="K385" s="52">
        <v>1</v>
      </c>
    </row>
    <row r="386" spans="1:11" s="11" customFormat="1" ht="48" customHeight="1" x14ac:dyDescent="0.2">
      <c r="A386" s="98" t="s">
        <v>38</v>
      </c>
      <c r="B386" s="68" t="s">
        <v>425</v>
      </c>
      <c r="C386" s="102" t="s">
        <v>368</v>
      </c>
      <c r="D386" s="98" t="s">
        <v>296</v>
      </c>
      <c r="E386" s="103">
        <f t="shared" si="16"/>
        <v>377</v>
      </c>
      <c r="F386" s="42">
        <v>0</v>
      </c>
      <c r="G386" s="47">
        <v>0</v>
      </c>
      <c r="H386" s="47">
        <v>0</v>
      </c>
      <c r="I386" s="47">
        <v>0</v>
      </c>
      <c r="J386" s="47">
        <v>0</v>
      </c>
      <c r="K386" s="47">
        <v>0</v>
      </c>
    </row>
    <row r="387" spans="1:11" s="11" customFormat="1" ht="48" customHeight="1" x14ac:dyDescent="0.2">
      <c r="A387" s="98" t="s">
        <v>38</v>
      </c>
      <c r="B387" s="68" t="s">
        <v>833</v>
      </c>
      <c r="C387" s="102" t="s">
        <v>368</v>
      </c>
      <c r="D387" s="104" t="s">
        <v>839</v>
      </c>
      <c r="E387" s="103">
        <f t="shared" si="16"/>
        <v>378</v>
      </c>
      <c r="F387" s="42">
        <v>8363</v>
      </c>
      <c r="G387" s="47">
        <v>6449.97</v>
      </c>
      <c r="H387" s="47">
        <v>8363</v>
      </c>
      <c r="I387" s="47">
        <v>10447.9</v>
      </c>
      <c r="J387" s="47">
        <v>10447.9</v>
      </c>
      <c r="K387" s="47">
        <v>10447.9</v>
      </c>
    </row>
    <row r="388" spans="1:11" s="11" customFormat="1" ht="36" customHeight="1" x14ac:dyDescent="0.2">
      <c r="A388" s="98" t="s">
        <v>38</v>
      </c>
      <c r="B388" s="68" t="s">
        <v>834</v>
      </c>
      <c r="C388" s="102" t="s">
        <v>646</v>
      </c>
      <c r="D388" s="104" t="s">
        <v>839</v>
      </c>
      <c r="E388" s="103">
        <f t="shared" si="16"/>
        <v>379</v>
      </c>
      <c r="F388" s="42">
        <v>0</v>
      </c>
      <c r="G388" s="47">
        <v>0</v>
      </c>
      <c r="H388" s="47">
        <v>0</v>
      </c>
      <c r="I388" s="47">
        <v>1.6</v>
      </c>
      <c r="J388" s="47">
        <v>1.6</v>
      </c>
      <c r="K388" s="47">
        <v>1.6</v>
      </c>
    </row>
    <row r="389" spans="1:11" s="53" customFormat="1" ht="80.25" customHeight="1" x14ac:dyDescent="0.2">
      <c r="A389" s="48" t="s">
        <v>38</v>
      </c>
      <c r="B389" s="49" t="s">
        <v>867</v>
      </c>
      <c r="C389" s="50" t="s">
        <v>870</v>
      </c>
      <c r="D389" s="48" t="s">
        <v>537</v>
      </c>
      <c r="E389" s="103">
        <f t="shared" si="16"/>
        <v>380</v>
      </c>
      <c r="F389" s="42">
        <v>40</v>
      </c>
      <c r="G389" s="47">
        <v>0</v>
      </c>
      <c r="H389" s="52">
        <v>40</v>
      </c>
      <c r="I389" s="52">
        <v>0</v>
      </c>
      <c r="J389" s="52">
        <v>0</v>
      </c>
      <c r="K389" s="52">
        <v>0</v>
      </c>
    </row>
    <row r="390" spans="1:11" s="53" customFormat="1" ht="71.25" customHeight="1" x14ac:dyDescent="0.2">
      <c r="A390" s="48" t="s">
        <v>38</v>
      </c>
      <c r="B390" s="49" t="s">
        <v>868</v>
      </c>
      <c r="C390" s="50" t="s">
        <v>871</v>
      </c>
      <c r="D390" s="48" t="s">
        <v>537</v>
      </c>
      <c r="E390" s="103">
        <f t="shared" si="16"/>
        <v>381</v>
      </c>
      <c r="F390" s="42">
        <v>0</v>
      </c>
      <c r="G390" s="47">
        <v>0</v>
      </c>
      <c r="H390" s="52">
        <v>0</v>
      </c>
      <c r="I390" s="52">
        <v>0</v>
      </c>
      <c r="J390" s="52">
        <v>0</v>
      </c>
      <c r="K390" s="52">
        <v>0</v>
      </c>
    </row>
    <row r="391" spans="1:11" s="53" customFormat="1" ht="69" customHeight="1" x14ac:dyDescent="0.2">
      <c r="A391" s="48" t="s">
        <v>38</v>
      </c>
      <c r="B391" s="49" t="s">
        <v>869</v>
      </c>
      <c r="C391" s="50" t="s">
        <v>872</v>
      </c>
      <c r="D391" s="48" t="s">
        <v>537</v>
      </c>
      <c r="E391" s="103">
        <f t="shared" si="16"/>
        <v>382</v>
      </c>
      <c r="F391" s="42">
        <v>0</v>
      </c>
      <c r="G391" s="47">
        <v>0</v>
      </c>
      <c r="H391" s="52">
        <v>0</v>
      </c>
      <c r="I391" s="52">
        <v>0</v>
      </c>
      <c r="J391" s="52">
        <v>0</v>
      </c>
      <c r="K391" s="52">
        <v>0</v>
      </c>
    </row>
    <row r="392" spans="1:11" s="11" customFormat="1" ht="72" x14ac:dyDescent="0.2">
      <c r="A392" s="98" t="s">
        <v>38</v>
      </c>
      <c r="B392" s="68" t="s">
        <v>1000</v>
      </c>
      <c r="C392" s="102" t="s">
        <v>872</v>
      </c>
      <c r="D392" s="104" t="s">
        <v>839</v>
      </c>
      <c r="E392" s="103">
        <f t="shared" si="16"/>
        <v>383</v>
      </c>
      <c r="F392" s="47">
        <v>282.60000000000002</v>
      </c>
      <c r="G392" s="47">
        <v>437.92</v>
      </c>
      <c r="H392" s="47">
        <v>529.5</v>
      </c>
      <c r="I392" s="47">
        <v>378.3</v>
      </c>
      <c r="J392" s="47">
        <v>378.3</v>
      </c>
      <c r="K392" s="47">
        <v>378.3</v>
      </c>
    </row>
    <row r="393" spans="1:11" s="53" customFormat="1" ht="36.75" customHeight="1" x14ac:dyDescent="0.2">
      <c r="A393" s="48" t="s">
        <v>38</v>
      </c>
      <c r="B393" s="49" t="s">
        <v>861</v>
      </c>
      <c r="C393" s="50" t="s">
        <v>691</v>
      </c>
      <c r="D393" s="101" t="s">
        <v>688</v>
      </c>
      <c r="E393" s="103">
        <f t="shared" si="16"/>
        <v>384</v>
      </c>
      <c r="F393" s="42">
        <v>0</v>
      </c>
      <c r="G393" s="47">
        <v>0</v>
      </c>
      <c r="H393" s="52">
        <v>0</v>
      </c>
      <c r="I393" s="52">
        <v>0</v>
      </c>
      <c r="J393" s="52">
        <v>0</v>
      </c>
      <c r="K393" s="52">
        <v>0</v>
      </c>
    </row>
    <row r="394" spans="1:11" s="53" customFormat="1" ht="60" customHeight="1" x14ac:dyDescent="0.2">
      <c r="A394" s="48" t="s">
        <v>38</v>
      </c>
      <c r="B394" s="49" t="s">
        <v>690</v>
      </c>
      <c r="C394" s="50" t="s">
        <v>691</v>
      </c>
      <c r="D394" s="101" t="s">
        <v>37</v>
      </c>
      <c r="E394" s="103">
        <f t="shared" si="16"/>
        <v>385</v>
      </c>
      <c r="F394" s="42">
        <v>0</v>
      </c>
      <c r="G394" s="47">
        <v>0</v>
      </c>
      <c r="H394" s="52">
        <v>0</v>
      </c>
      <c r="I394" s="52">
        <v>0</v>
      </c>
      <c r="J394" s="52">
        <v>0</v>
      </c>
      <c r="K394" s="52">
        <v>0</v>
      </c>
    </row>
    <row r="395" spans="1:11" s="11" customFormat="1" ht="36" customHeight="1" x14ac:dyDescent="0.2">
      <c r="A395" s="73" t="s">
        <v>38</v>
      </c>
      <c r="B395" s="68" t="s">
        <v>714</v>
      </c>
      <c r="C395" s="102" t="s">
        <v>715</v>
      </c>
      <c r="D395" s="73" t="s">
        <v>688</v>
      </c>
      <c r="E395" s="103">
        <f t="shared" si="16"/>
        <v>386</v>
      </c>
      <c r="F395" s="42">
        <v>227.1</v>
      </c>
      <c r="G395" s="47">
        <v>72.41</v>
      </c>
      <c r="H395" s="47">
        <v>227.1</v>
      </c>
      <c r="I395" s="47">
        <v>269.3</v>
      </c>
      <c r="J395" s="47">
        <v>269.3</v>
      </c>
      <c r="K395" s="47">
        <v>269.3</v>
      </c>
    </row>
    <row r="396" spans="1:11" s="11" customFormat="1" ht="36" customHeight="1" x14ac:dyDescent="0.2">
      <c r="A396" s="98" t="s">
        <v>38</v>
      </c>
      <c r="B396" s="68" t="s">
        <v>835</v>
      </c>
      <c r="C396" s="102" t="s">
        <v>715</v>
      </c>
      <c r="D396" s="104" t="s">
        <v>839</v>
      </c>
      <c r="E396" s="103">
        <f t="shared" ref="E396:E459" si="17">E395+1</f>
        <v>387</v>
      </c>
      <c r="F396" s="42">
        <v>62</v>
      </c>
      <c r="G396" s="47">
        <v>1</v>
      </c>
      <c r="H396" s="47">
        <v>62</v>
      </c>
      <c r="I396" s="47">
        <v>59.7</v>
      </c>
      <c r="J396" s="47">
        <v>59.7</v>
      </c>
      <c r="K396" s="47">
        <v>59.7</v>
      </c>
    </row>
    <row r="397" spans="1:11" s="53" customFormat="1" ht="36" customHeight="1" x14ac:dyDescent="0.2">
      <c r="A397" s="48" t="s">
        <v>38</v>
      </c>
      <c r="B397" s="49" t="s">
        <v>161</v>
      </c>
      <c r="C397" s="50" t="s">
        <v>162</v>
      </c>
      <c r="D397" s="48" t="s">
        <v>56</v>
      </c>
      <c r="E397" s="103">
        <f t="shared" si="17"/>
        <v>388</v>
      </c>
      <c r="F397" s="42">
        <v>0</v>
      </c>
      <c r="G397" s="47">
        <v>52.16</v>
      </c>
      <c r="H397" s="52">
        <v>0</v>
      </c>
      <c r="I397" s="52">
        <v>0</v>
      </c>
      <c r="J397" s="52">
        <v>0</v>
      </c>
      <c r="K397" s="52">
        <v>0</v>
      </c>
    </row>
    <row r="398" spans="1:11" s="11" customFormat="1" ht="36" customHeight="1" x14ac:dyDescent="0.2">
      <c r="A398" s="73" t="s">
        <v>38</v>
      </c>
      <c r="B398" s="68" t="s">
        <v>865</v>
      </c>
      <c r="C398" s="102" t="s">
        <v>866</v>
      </c>
      <c r="D398" s="73" t="s">
        <v>688</v>
      </c>
      <c r="E398" s="103">
        <f t="shared" si="17"/>
        <v>389</v>
      </c>
      <c r="F398" s="42">
        <v>0</v>
      </c>
      <c r="G398" s="47">
        <v>0</v>
      </c>
      <c r="H398" s="47">
        <v>0</v>
      </c>
      <c r="I398" s="47">
        <v>0</v>
      </c>
      <c r="J398" s="47">
        <v>0</v>
      </c>
      <c r="K398" s="47">
        <v>0</v>
      </c>
    </row>
    <row r="399" spans="1:11" s="53" customFormat="1" ht="36" customHeight="1" x14ac:dyDescent="0.2">
      <c r="A399" s="48" t="s">
        <v>38</v>
      </c>
      <c r="B399" s="49" t="s">
        <v>708</v>
      </c>
      <c r="C399" s="50" t="s">
        <v>709</v>
      </c>
      <c r="D399" s="48" t="s">
        <v>39</v>
      </c>
      <c r="E399" s="103">
        <f t="shared" si="17"/>
        <v>390</v>
      </c>
      <c r="F399" s="42">
        <v>0</v>
      </c>
      <c r="G399" s="47">
        <v>0</v>
      </c>
      <c r="H399" s="52">
        <v>0</v>
      </c>
      <c r="I399" s="52">
        <v>0</v>
      </c>
      <c r="J399" s="52">
        <v>0</v>
      </c>
      <c r="K399" s="52">
        <v>0</v>
      </c>
    </row>
    <row r="400" spans="1:11" s="53" customFormat="1" ht="48" customHeight="1" x14ac:dyDescent="0.2">
      <c r="A400" s="48" t="s">
        <v>38</v>
      </c>
      <c r="B400" s="49" t="s">
        <v>710</v>
      </c>
      <c r="C400" s="50" t="s">
        <v>709</v>
      </c>
      <c r="D400" s="48" t="s">
        <v>576</v>
      </c>
      <c r="E400" s="103">
        <f t="shared" si="17"/>
        <v>391</v>
      </c>
      <c r="F400" s="42">
        <v>0</v>
      </c>
      <c r="G400" s="47">
        <v>0</v>
      </c>
      <c r="H400" s="52">
        <v>0</v>
      </c>
      <c r="I400" s="52">
        <v>0</v>
      </c>
      <c r="J400" s="52">
        <v>0</v>
      </c>
      <c r="K400" s="52">
        <v>0</v>
      </c>
    </row>
    <row r="401" spans="1:11" s="53" customFormat="1" ht="36" customHeight="1" x14ac:dyDescent="0.2">
      <c r="A401" s="48" t="s">
        <v>38</v>
      </c>
      <c r="B401" s="49" t="s">
        <v>862</v>
      </c>
      <c r="C401" s="50" t="s">
        <v>709</v>
      </c>
      <c r="D401" s="48" t="s">
        <v>56</v>
      </c>
      <c r="E401" s="103">
        <f t="shared" si="17"/>
        <v>392</v>
      </c>
      <c r="F401" s="42">
        <v>38187.43</v>
      </c>
      <c r="G401" s="47">
        <v>38108.629999999997</v>
      </c>
      <c r="H401" s="52">
        <v>38124.19</v>
      </c>
      <c r="I401" s="52">
        <v>1741.68</v>
      </c>
      <c r="J401" s="52">
        <v>1741.68</v>
      </c>
      <c r="K401" s="52">
        <v>1741.68</v>
      </c>
    </row>
    <row r="402" spans="1:11" s="53" customFormat="1" ht="36" customHeight="1" x14ac:dyDescent="0.2">
      <c r="A402" s="48" t="s">
        <v>38</v>
      </c>
      <c r="B402" s="49" t="s">
        <v>711</v>
      </c>
      <c r="C402" s="50" t="s">
        <v>709</v>
      </c>
      <c r="D402" s="48" t="s">
        <v>36</v>
      </c>
      <c r="E402" s="103">
        <f t="shared" si="17"/>
        <v>393</v>
      </c>
      <c r="F402" s="42">
        <v>18.399999999999999</v>
      </c>
      <c r="G402" s="47">
        <v>19.399999999999999</v>
      </c>
      <c r="H402" s="52">
        <v>18.399999999999999</v>
      </c>
      <c r="I402" s="52">
        <v>0</v>
      </c>
      <c r="J402" s="52">
        <v>0</v>
      </c>
      <c r="K402" s="52">
        <v>0</v>
      </c>
    </row>
    <row r="403" spans="1:11" s="53" customFormat="1" ht="36" customHeight="1" x14ac:dyDescent="0.2">
      <c r="A403" s="48" t="s">
        <v>38</v>
      </c>
      <c r="B403" s="49" t="s">
        <v>712</v>
      </c>
      <c r="C403" s="50" t="s">
        <v>709</v>
      </c>
      <c r="D403" s="48" t="s">
        <v>66</v>
      </c>
      <c r="E403" s="103">
        <f t="shared" si="17"/>
        <v>394</v>
      </c>
      <c r="F403" s="42">
        <v>0</v>
      </c>
      <c r="G403" s="47">
        <v>0</v>
      </c>
      <c r="H403" s="52">
        <v>0</v>
      </c>
      <c r="I403" s="52">
        <v>0</v>
      </c>
      <c r="J403" s="52">
        <v>0</v>
      </c>
      <c r="K403" s="52">
        <v>0</v>
      </c>
    </row>
    <row r="404" spans="1:11" s="53" customFormat="1" ht="36" customHeight="1" x14ac:dyDescent="0.2">
      <c r="A404" s="48" t="s">
        <v>38</v>
      </c>
      <c r="B404" s="49" t="s">
        <v>713</v>
      </c>
      <c r="C404" s="50" t="s">
        <v>709</v>
      </c>
      <c r="D404" s="48" t="s">
        <v>71</v>
      </c>
      <c r="E404" s="103">
        <f t="shared" si="17"/>
        <v>395</v>
      </c>
      <c r="F404" s="42">
        <v>0</v>
      </c>
      <c r="G404" s="47">
        <v>0</v>
      </c>
      <c r="H404" s="52">
        <v>0</v>
      </c>
      <c r="I404" s="52">
        <v>0</v>
      </c>
      <c r="J404" s="52">
        <v>0</v>
      </c>
      <c r="K404" s="52">
        <v>0</v>
      </c>
    </row>
    <row r="405" spans="1:11" s="53" customFormat="1" ht="50.25" customHeight="1" x14ac:dyDescent="0.2">
      <c r="A405" s="48" t="s">
        <v>38</v>
      </c>
      <c r="B405" s="49" t="s">
        <v>851</v>
      </c>
      <c r="C405" s="50" t="s">
        <v>850</v>
      </c>
      <c r="D405" s="48" t="s">
        <v>56</v>
      </c>
      <c r="E405" s="103">
        <f t="shared" si="17"/>
        <v>396</v>
      </c>
      <c r="F405" s="42">
        <v>568.57000000000005</v>
      </c>
      <c r="G405" s="47">
        <v>7.73</v>
      </c>
      <c r="H405" s="52">
        <v>568.57000000000005</v>
      </c>
      <c r="I405" s="52">
        <v>726.82</v>
      </c>
      <c r="J405" s="52">
        <v>726.82</v>
      </c>
      <c r="K405" s="52">
        <v>726.82</v>
      </c>
    </row>
    <row r="406" spans="1:11" s="53" customFormat="1" ht="36" customHeight="1" x14ac:dyDescent="0.2">
      <c r="A406" s="48" t="s">
        <v>38</v>
      </c>
      <c r="B406" s="49" t="s">
        <v>411</v>
      </c>
      <c r="C406" s="50" t="s">
        <v>854</v>
      </c>
      <c r="D406" s="48" t="s">
        <v>56</v>
      </c>
      <c r="E406" s="103">
        <f t="shared" si="17"/>
        <v>397</v>
      </c>
      <c r="F406" s="42">
        <v>20000</v>
      </c>
      <c r="G406" s="47">
        <v>17290.02</v>
      </c>
      <c r="H406" s="52">
        <v>20000</v>
      </c>
      <c r="I406" s="52">
        <v>16000</v>
      </c>
      <c r="J406" s="52">
        <v>16000</v>
      </c>
      <c r="K406" s="52">
        <v>16000</v>
      </c>
    </row>
    <row r="407" spans="1:11" s="53" customFormat="1" ht="48" customHeight="1" x14ac:dyDescent="0.2">
      <c r="A407" s="48" t="s">
        <v>38</v>
      </c>
      <c r="B407" s="49" t="s">
        <v>412</v>
      </c>
      <c r="C407" s="50" t="s">
        <v>855</v>
      </c>
      <c r="D407" s="48" t="s">
        <v>56</v>
      </c>
      <c r="E407" s="103">
        <f t="shared" si="17"/>
        <v>398</v>
      </c>
      <c r="F407" s="42">
        <v>1390</v>
      </c>
      <c r="G407" s="47">
        <v>1181.56</v>
      </c>
      <c r="H407" s="52">
        <v>1390</v>
      </c>
      <c r="I407" s="52">
        <v>1240.3</v>
      </c>
      <c r="J407" s="52">
        <v>1240.3</v>
      </c>
      <c r="K407" s="52">
        <v>1240.3</v>
      </c>
    </row>
    <row r="408" spans="1:11" s="53" customFormat="1" ht="36" customHeight="1" x14ac:dyDescent="0.2">
      <c r="A408" s="48" t="s">
        <v>38</v>
      </c>
      <c r="B408" s="49" t="s">
        <v>414</v>
      </c>
      <c r="C408" s="50" t="s">
        <v>856</v>
      </c>
      <c r="D408" s="48" t="s">
        <v>39</v>
      </c>
      <c r="E408" s="103">
        <f t="shared" si="17"/>
        <v>399</v>
      </c>
      <c r="F408" s="42">
        <v>0</v>
      </c>
      <c r="G408" s="47">
        <v>0</v>
      </c>
      <c r="H408" s="52">
        <v>0</v>
      </c>
      <c r="I408" s="52">
        <v>0</v>
      </c>
      <c r="J408" s="52">
        <v>0</v>
      </c>
      <c r="K408" s="52">
        <v>0</v>
      </c>
    </row>
    <row r="409" spans="1:11" s="53" customFormat="1" ht="48" customHeight="1" x14ac:dyDescent="0.2">
      <c r="A409" s="48" t="s">
        <v>38</v>
      </c>
      <c r="B409" s="49" t="s">
        <v>647</v>
      </c>
      <c r="C409" s="50" t="s">
        <v>856</v>
      </c>
      <c r="D409" s="48" t="s">
        <v>576</v>
      </c>
      <c r="E409" s="103">
        <f t="shared" si="17"/>
        <v>400</v>
      </c>
      <c r="F409" s="42">
        <v>0</v>
      </c>
      <c r="G409" s="47">
        <v>0</v>
      </c>
      <c r="H409" s="52">
        <v>0</v>
      </c>
      <c r="I409" s="52">
        <v>0</v>
      </c>
      <c r="J409" s="52">
        <v>0</v>
      </c>
      <c r="K409" s="52">
        <v>0</v>
      </c>
    </row>
    <row r="410" spans="1:11" s="53" customFormat="1" ht="36" customHeight="1" x14ac:dyDescent="0.2">
      <c r="A410" s="48" t="s">
        <v>38</v>
      </c>
      <c r="B410" s="49" t="s">
        <v>413</v>
      </c>
      <c r="C410" s="50" t="s">
        <v>856</v>
      </c>
      <c r="D410" s="48" t="s">
        <v>56</v>
      </c>
      <c r="E410" s="103">
        <f t="shared" si="17"/>
        <v>401</v>
      </c>
      <c r="F410" s="42">
        <v>4731.58</v>
      </c>
      <c r="G410" s="47">
        <v>4736.3900000000003</v>
      </c>
      <c r="H410" s="52">
        <v>4732.58</v>
      </c>
      <c r="I410" s="52">
        <v>883.51</v>
      </c>
      <c r="J410" s="52">
        <v>883.51</v>
      </c>
      <c r="K410" s="52">
        <v>883.51</v>
      </c>
    </row>
    <row r="411" spans="1:11" s="53" customFormat="1" ht="36" customHeight="1" x14ac:dyDescent="0.2">
      <c r="A411" s="48" t="s">
        <v>38</v>
      </c>
      <c r="B411" s="49" t="s">
        <v>415</v>
      </c>
      <c r="C411" s="50" t="s">
        <v>856</v>
      </c>
      <c r="D411" s="48" t="s">
        <v>36</v>
      </c>
      <c r="E411" s="103">
        <f t="shared" si="17"/>
        <v>402</v>
      </c>
      <c r="F411" s="42">
        <v>229.14</v>
      </c>
      <c r="G411" s="47">
        <v>229.14</v>
      </c>
      <c r="H411" s="52">
        <v>229.14</v>
      </c>
      <c r="I411" s="52">
        <v>0</v>
      </c>
      <c r="J411" s="52">
        <v>0</v>
      </c>
      <c r="K411" s="52">
        <v>0</v>
      </c>
    </row>
    <row r="412" spans="1:11" s="53" customFormat="1" ht="36" customHeight="1" x14ac:dyDescent="0.2">
      <c r="A412" s="48" t="s">
        <v>38</v>
      </c>
      <c r="B412" s="49" t="s">
        <v>416</v>
      </c>
      <c r="C412" s="50" t="s">
        <v>856</v>
      </c>
      <c r="D412" s="48" t="s">
        <v>66</v>
      </c>
      <c r="E412" s="103">
        <f t="shared" si="17"/>
        <v>403</v>
      </c>
      <c r="F412" s="42">
        <v>0</v>
      </c>
      <c r="G412" s="47">
        <v>0</v>
      </c>
      <c r="H412" s="52">
        <v>2.52</v>
      </c>
      <c r="I412" s="52">
        <v>0</v>
      </c>
      <c r="J412" s="52">
        <v>0</v>
      </c>
      <c r="K412" s="52">
        <v>0</v>
      </c>
    </row>
    <row r="413" spans="1:11" s="53" customFormat="1" ht="36" customHeight="1" x14ac:dyDescent="0.2">
      <c r="A413" s="48" t="s">
        <v>38</v>
      </c>
      <c r="B413" s="49" t="s">
        <v>417</v>
      </c>
      <c r="C413" s="50" t="s">
        <v>856</v>
      </c>
      <c r="D413" s="48" t="s">
        <v>71</v>
      </c>
      <c r="E413" s="103">
        <f t="shared" si="17"/>
        <v>404</v>
      </c>
      <c r="F413" s="42">
        <v>3.45</v>
      </c>
      <c r="G413" s="47">
        <v>3.46</v>
      </c>
      <c r="H413" s="52">
        <v>3.46</v>
      </c>
      <c r="I413" s="52">
        <v>0</v>
      </c>
      <c r="J413" s="52">
        <v>0</v>
      </c>
      <c r="K413" s="52">
        <v>0</v>
      </c>
    </row>
    <row r="414" spans="1:11" s="53" customFormat="1" ht="44.25" customHeight="1" x14ac:dyDescent="0.2">
      <c r="A414" s="48" t="s">
        <v>38</v>
      </c>
      <c r="B414" s="49" t="s">
        <v>852</v>
      </c>
      <c r="C414" s="50" t="s">
        <v>853</v>
      </c>
      <c r="D414" s="48" t="s">
        <v>56</v>
      </c>
      <c r="E414" s="103">
        <f t="shared" si="17"/>
        <v>405</v>
      </c>
      <c r="F414" s="42">
        <v>2925.09</v>
      </c>
      <c r="G414" s="47">
        <v>2925.1</v>
      </c>
      <c r="H414" s="52">
        <v>2925.09</v>
      </c>
      <c r="I414" s="52">
        <v>0</v>
      </c>
      <c r="J414" s="52">
        <v>0</v>
      </c>
      <c r="K414" s="52">
        <v>0</v>
      </c>
    </row>
    <row r="415" spans="1:11" s="53" customFormat="1" ht="36" customHeight="1" x14ac:dyDescent="0.2">
      <c r="A415" s="48" t="s">
        <v>38</v>
      </c>
      <c r="B415" s="49" t="s">
        <v>163</v>
      </c>
      <c r="C415" s="50" t="s">
        <v>164</v>
      </c>
      <c r="D415" s="48" t="s">
        <v>56</v>
      </c>
      <c r="E415" s="103">
        <f t="shared" si="17"/>
        <v>406</v>
      </c>
      <c r="F415" s="42">
        <v>0</v>
      </c>
      <c r="G415" s="47">
        <v>0</v>
      </c>
      <c r="H415" s="52">
        <v>0</v>
      </c>
      <c r="I415" s="52">
        <v>0</v>
      </c>
      <c r="J415" s="52">
        <v>0</v>
      </c>
      <c r="K415" s="52">
        <v>0</v>
      </c>
    </row>
    <row r="416" spans="1:11" s="53" customFormat="1" ht="36" customHeight="1" x14ac:dyDescent="0.2">
      <c r="A416" s="48" t="s">
        <v>38</v>
      </c>
      <c r="B416" s="49" t="s">
        <v>173</v>
      </c>
      <c r="C416" s="50" t="s">
        <v>164</v>
      </c>
      <c r="D416" s="48" t="s">
        <v>36</v>
      </c>
      <c r="E416" s="103">
        <f t="shared" si="17"/>
        <v>407</v>
      </c>
      <c r="F416" s="42">
        <v>0</v>
      </c>
      <c r="G416" s="47">
        <v>0</v>
      </c>
      <c r="H416" s="52">
        <v>0</v>
      </c>
      <c r="I416" s="52">
        <v>0</v>
      </c>
      <c r="J416" s="52">
        <v>0</v>
      </c>
      <c r="K416" s="52">
        <v>0</v>
      </c>
    </row>
    <row r="417" spans="1:11" s="53" customFormat="1" ht="36" customHeight="1" x14ac:dyDescent="0.2">
      <c r="A417" s="48" t="s">
        <v>38</v>
      </c>
      <c r="B417" s="49" t="s">
        <v>165</v>
      </c>
      <c r="C417" s="50" t="s">
        <v>166</v>
      </c>
      <c r="D417" s="48" t="s">
        <v>56</v>
      </c>
      <c r="E417" s="103">
        <f t="shared" si="17"/>
        <v>408</v>
      </c>
      <c r="F417" s="42">
        <v>0</v>
      </c>
      <c r="G417" s="47">
        <v>0</v>
      </c>
      <c r="H417" s="52">
        <v>0</v>
      </c>
      <c r="I417" s="52">
        <v>0</v>
      </c>
      <c r="J417" s="52">
        <v>0</v>
      </c>
      <c r="K417" s="52">
        <v>0</v>
      </c>
    </row>
    <row r="418" spans="1:11" s="53" customFormat="1" ht="36" customHeight="1" x14ac:dyDescent="0.2">
      <c r="A418" s="48" t="s">
        <v>38</v>
      </c>
      <c r="B418" s="49" t="s">
        <v>229</v>
      </c>
      <c r="C418" s="50" t="s">
        <v>166</v>
      </c>
      <c r="D418" s="48" t="s">
        <v>36</v>
      </c>
      <c r="E418" s="103">
        <f t="shared" si="17"/>
        <v>409</v>
      </c>
      <c r="F418" s="42">
        <v>0</v>
      </c>
      <c r="G418" s="47">
        <v>0</v>
      </c>
      <c r="H418" s="52">
        <v>0</v>
      </c>
      <c r="I418" s="52">
        <v>0</v>
      </c>
      <c r="J418" s="52">
        <v>0</v>
      </c>
      <c r="K418" s="52">
        <v>0</v>
      </c>
    </row>
    <row r="419" spans="1:11" s="53" customFormat="1" ht="60" customHeight="1" x14ac:dyDescent="0.2">
      <c r="A419" s="48" t="s">
        <v>38</v>
      </c>
      <c r="B419" s="49" t="s">
        <v>227</v>
      </c>
      <c r="C419" s="50" t="s">
        <v>270</v>
      </c>
      <c r="D419" s="48" t="s">
        <v>39</v>
      </c>
      <c r="E419" s="103">
        <f t="shared" si="17"/>
        <v>410</v>
      </c>
      <c r="F419" s="42">
        <v>0</v>
      </c>
      <c r="G419" s="47">
        <v>0</v>
      </c>
      <c r="H419" s="52">
        <v>0</v>
      </c>
      <c r="I419" s="52">
        <v>0</v>
      </c>
      <c r="J419" s="52">
        <v>0</v>
      </c>
      <c r="K419" s="52">
        <v>0</v>
      </c>
    </row>
    <row r="420" spans="1:11" s="53" customFormat="1" ht="60" customHeight="1" x14ac:dyDescent="0.2">
      <c r="A420" s="48" t="s">
        <v>38</v>
      </c>
      <c r="B420" s="49" t="s">
        <v>167</v>
      </c>
      <c r="C420" s="50" t="s">
        <v>270</v>
      </c>
      <c r="D420" s="48" t="s">
        <v>56</v>
      </c>
      <c r="E420" s="103">
        <f t="shared" si="17"/>
        <v>411</v>
      </c>
      <c r="F420" s="42">
        <v>0</v>
      </c>
      <c r="G420" s="47">
        <v>0</v>
      </c>
      <c r="H420" s="52">
        <v>0</v>
      </c>
      <c r="I420" s="52">
        <v>0</v>
      </c>
      <c r="J420" s="52">
        <v>0</v>
      </c>
      <c r="K420" s="52">
        <v>0</v>
      </c>
    </row>
    <row r="421" spans="1:11" s="53" customFormat="1" ht="60" customHeight="1" x14ac:dyDescent="0.2">
      <c r="A421" s="48" t="s">
        <v>38</v>
      </c>
      <c r="B421" s="49" t="s">
        <v>174</v>
      </c>
      <c r="C421" s="50" t="s">
        <v>270</v>
      </c>
      <c r="D421" s="48" t="s">
        <v>36</v>
      </c>
      <c r="E421" s="103">
        <f t="shared" si="17"/>
        <v>412</v>
      </c>
      <c r="F421" s="42">
        <v>556.41999999999996</v>
      </c>
      <c r="G421" s="47">
        <v>556.41</v>
      </c>
      <c r="H421" s="52">
        <v>556.41999999999996</v>
      </c>
      <c r="I421" s="52">
        <v>0</v>
      </c>
      <c r="J421" s="52">
        <v>0</v>
      </c>
      <c r="K421" s="52">
        <v>0</v>
      </c>
    </row>
    <row r="422" spans="1:11" s="53" customFormat="1" ht="60" customHeight="1" x14ac:dyDescent="0.2">
      <c r="A422" s="48" t="s">
        <v>38</v>
      </c>
      <c r="B422" s="49" t="s">
        <v>175</v>
      </c>
      <c r="C422" s="50" t="s">
        <v>270</v>
      </c>
      <c r="D422" s="48" t="s">
        <v>66</v>
      </c>
      <c r="E422" s="103">
        <f t="shared" si="17"/>
        <v>413</v>
      </c>
      <c r="F422" s="42">
        <v>0</v>
      </c>
      <c r="G422" s="47">
        <v>0</v>
      </c>
      <c r="H422" s="52">
        <v>0</v>
      </c>
      <c r="I422" s="52">
        <v>0</v>
      </c>
      <c r="J422" s="52">
        <v>0</v>
      </c>
      <c r="K422" s="52">
        <v>0</v>
      </c>
    </row>
    <row r="423" spans="1:11" s="53" customFormat="1" ht="60" customHeight="1" x14ac:dyDescent="0.2">
      <c r="A423" s="48" t="s">
        <v>38</v>
      </c>
      <c r="B423" s="49" t="s">
        <v>235</v>
      </c>
      <c r="C423" s="50" t="s">
        <v>270</v>
      </c>
      <c r="D423" s="48" t="s">
        <v>71</v>
      </c>
      <c r="E423" s="103">
        <f t="shared" si="17"/>
        <v>414</v>
      </c>
      <c r="F423" s="42">
        <v>0</v>
      </c>
      <c r="G423" s="47">
        <v>0</v>
      </c>
      <c r="H423" s="52">
        <v>0</v>
      </c>
      <c r="I423" s="52">
        <v>0</v>
      </c>
      <c r="J423" s="52">
        <v>0</v>
      </c>
      <c r="K423" s="52">
        <v>0</v>
      </c>
    </row>
    <row r="424" spans="1:11" s="53" customFormat="1" ht="60" customHeight="1" x14ac:dyDescent="0.2">
      <c r="A424" s="48" t="s">
        <v>38</v>
      </c>
      <c r="B424" s="49" t="s">
        <v>168</v>
      </c>
      <c r="C424" s="50" t="s">
        <v>396</v>
      </c>
      <c r="D424" s="48" t="s">
        <v>56</v>
      </c>
      <c r="E424" s="103">
        <f t="shared" si="17"/>
        <v>415</v>
      </c>
      <c r="F424" s="42">
        <v>0</v>
      </c>
      <c r="G424" s="47">
        <v>0</v>
      </c>
      <c r="H424" s="52">
        <v>0</v>
      </c>
      <c r="I424" s="52">
        <v>0</v>
      </c>
      <c r="J424" s="52">
        <v>0</v>
      </c>
      <c r="K424" s="52">
        <v>0</v>
      </c>
    </row>
    <row r="425" spans="1:11" s="53" customFormat="1" ht="48" customHeight="1" x14ac:dyDescent="0.2">
      <c r="A425" s="48" t="s">
        <v>38</v>
      </c>
      <c r="B425" s="49" t="s">
        <v>228</v>
      </c>
      <c r="C425" s="50" t="s">
        <v>170</v>
      </c>
      <c r="D425" s="48" t="s">
        <v>39</v>
      </c>
      <c r="E425" s="103">
        <f t="shared" si="17"/>
        <v>416</v>
      </c>
      <c r="F425" s="42">
        <v>0</v>
      </c>
      <c r="G425" s="47">
        <v>0</v>
      </c>
      <c r="H425" s="52">
        <v>0</v>
      </c>
      <c r="I425" s="52">
        <v>0</v>
      </c>
      <c r="J425" s="52">
        <v>0</v>
      </c>
      <c r="K425" s="52">
        <v>0</v>
      </c>
    </row>
    <row r="426" spans="1:11" s="53" customFormat="1" ht="48" customHeight="1" x14ac:dyDescent="0.2">
      <c r="A426" s="48" t="s">
        <v>38</v>
      </c>
      <c r="B426" s="49" t="s">
        <v>648</v>
      </c>
      <c r="C426" s="50" t="s">
        <v>170</v>
      </c>
      <c r="D426" s="48" t="s">
        <v>576</v>
      </c>
      <c r="E426" s="103">
        <f t="shared" si="17"/>
        <v>417</v>
      </c>
      <c r="F426" s="42">
        <v>0</v>
      </c>
      <c r="G426" s="47">
        <v>0</v>
      </c>
      <c r="H426" s="52">
        <v>0</v>
      </c>
      <c r="I426" s="52">
        <v>0</v>
      </c>
      <c r="J426" s="52">
        <v>0</v>
      </c>
      <c r="K426" s="52">
        <v>0</v>
      </c>
    </row>
    <row r="427" spans="1:11" s="53" customFormat="1" ht="48" customHeight="1" x14ac:dyDescent="0.2">
      <c r="A427" s="48" t="s">
        <v>38</v>
      </c>
      <c r="B427" s="49" t="s">
        <v>169</v>
      </c>
      <c r="C427" s="50" t="s">
        <v>170</v>
      </c>
      <c r="D427" s="48" t="s">
        <v>56</v>
      </c>
      <c r="E427" s="103">
        <f t="shared" si="17"/>
        <v>418</v>
      </c>
      <c r="F427" s="42">
        <v>0</v>
      </c>
      <c r="G427" s="47">
        <v>0</v>
      </c>
      <c r="H427" s="52">
        <v>0</v>
      </c>
      <c r="I427" s="52">
        <v>0</v>
      </c>
      <c r="J427" s="52">
        <v>0</v>
      </c>
      <c r="K427" s="52">
        <v>0</v>
      </c>
    </row>
    <row r="428" spans="1:11" s="53" customFormat="1" ht="48" customHeight="1" x14ac:dyDescent="0.2">
      <c r="A428" s="48" t="s">
        <v>38</v>
      </c>
      <c r="B428" s="49" t="s">
        <v>230</v>
      </c>
      <c r="C428" s="50" t="s">
        <v>170</v>
      </c>
      <c r="D428" s="48" t="s">
        <v>36</v>
      </c>
      <c r="E428" s="103">
        <f t="shared" si="17"/>
        <v>419</v>
      </c>
      <c r="F428" s="42">
        <v>0</v>
      </c>
      <c r="G428" s="47">
        <v>0</v>
      </c>
      <c r="H428" s="52">
        <v>0</v>
      </c>
      <c r="I428" s="52">
        <v>0</v>
      </c>
      <c r="J428" s="52">
        <v>0</v>
      </c>
      <c r="K428" s="52">
        <v>0</v>
      </c>
    </row>
    <row r="429" spans="1:11" s="53" customFormat="1" ht="48" customHeight="1" x14ac:dyDescent="0.2">
      <c r="A429" s="48" t="s">
        <v>38</v>
      </c>
      <c r="B429" s="49" t="s">
        <v>234</v>
      </c>
      <c r="C429" s="50" t="s">
        <v>170</v>
      </c>
      <c r="D429" s="48" t="s">
        <v>66</v>
      </c>
      <c r="E429" s="103">
        <f t="shared" si="17"/>
        <v>420</v>
      </c>
      <c r="F429" s="42">
        <v>0</v>
      </c>
      <c r="G429" s="47">
        <v>0</v>
      </c>
      <c r="H429" s="52">
        <v>0</v>
      </c>
      <c r="I429" s="52">
        <v>0</v>
      </c>
      <c r="J429" s="52">
        <v>0</v>
      </c>
      <c r="K429" s="52">
        <v>0</v>
      </c>
    </row>
    <row r="430" spans="1:11" s="53" customFormat="1" ht="48" customHeight="1" x14ac:dyDescent="0.2">
      <c r="A430" s="48" t="s">
        <v>38</v>
      </c>
      <c r="B430" s="49" t="s">
        <v>236</v>
      </c>
      <c r="C430" s="50" t="s">
        <v>170</v>
      </c>
      <c r="D430" s="48" t="s">
        <v>71</v>
      </c>
      <c r="E430" s="103">
        <f t="shared" si="17"/>
        <v>421</v>
      </c>
      <c r="F430" s="42">
        <v>0</v>
      </c>
      <c r="G430" s="47">
        <v>0</v>
      </c>
      <c r="H430" s="52">
        <v>0</v>
      </c>
      <c r="I430" s="52">
        <v>0</v>
      </c>
      <c r="J430" s="52">
        <v>0</v>
      </c>
      <c r="K430" s="52">
        <v>0</v>
      </c>
    </row>
    <row r="431" spans="1:11" s="53" customFormat="1" ht="36" customHeight="1" x14ac:dyDescent="0.2">
      <c r="A431" s="48" t="s">
        <v>38</v>
      </c>
      <c r="B431" s="49" t="s">
        <v>171</v>
      </c>
      <c r="C431" s="50" t="s">
        <v>172</v>
      </c>
      <c r="D431" s="48" t="s">
        <v>56</v>
      </c>
      <c r="E431" s="103">
        <f t="shared" si="17"/>
        <v>422</v>
      </c>
      <c r="F431" s="42">
        <v>0</v>
      </c>
      <c r="G431" s="47">
        <v>0</v>
      </c>
      <c r="H431" s="52">
        <v>0</v>
      </c>
      <c r="I431" s="52">
        <v>0</v>
      </c>
      <c r="J431" s="52">
        <v>0</v>
      </c>
      <c r="K431" s="52">
        <v>0</v>
      </c>
    </row>
    <row r="432" spans="1:11" s="53" customFormat="1" ht="36" customHeight="1" x14ac:dyDescent="0.2">
      <c r="A432" s="48" t="s">
        <v>38</v>
      </c>
      <c r="B432" s="49" t="s">
        <v>660</v>
      </c>
      <c r="C432" s="50" t="s">
        <v>661</v>
      </c>
      <c r="D432" s="48" t="s">
        <v>56</v>
      </c>
      <c r="E432" s="103">
        <f t="shared" si="17"/>
        <v>423</v>
      </c>
      <c r="F432" s="42">
        <v>0</v>
      </c>
      <c r="G432" s="47">
        <v>0</v>
      </c>
      <c r="H432" s="52">
        <v>0</v>
      </c>
      <c r="I432" s="52">
        <v>0</v>
      </c>
      <c r="J432" s="52">
        <v>0</v>
      </c>
      <c r="K432" s="52">
        <v>0</v>
      </c>
    </row>
    <row r="433" spans="1:11" s="53" customFormat="1" ht="60" customHeight="1" x14ac:dyDescent="0.2">
      <c r="A433" s="48" t="s">
        <v>38</v>
      </c>
      <c r="B433" s="49" t="s">
        <v>374</v>
      </c>
      <c r="C433" s="50" t="s">
        <v>271</v>
      </c>
      <c r="D433" s="48" t="s">
        <v>39</v>
      </c>
      <c r="E433" s="103">
        <f t="shared" si="17"/>
        <v>424</v>
      </c>
      <c r="F433" s="42">
        <v>0</v>
      </c>
      <c r="G433" s="47">
        <v>0</v>
      </c>
      <c r="H433" s="52">
        <v>0</v>
      </c>
      <c r="I433" s="52">
        <v>0</v>
      </c>
      <c r="J433" s="52">
        <v>0</v>
      </c>
      <c r="K433" s="52">
        <v>0</v>
      </c>
    </row>
    <row r="434" spans="1:11" s="53" customFormat="1" ht="60" customHeight="1" x14ac:dyDescent="0.2">
      <c r="A434" s="48" t="s">
        <v>38</v>
      </c>
      <c r="B434" s="49" t="s">
        <v>375</v>
      </c>
      <c r="C434" s="50" t="s">
        <v>271</v>
      </c>
      <c r="D434" s="48" t="s">
        <v>56</v>
      </c>
      <c r="E434" s="103">
        <f t="shared" si="17"/>
        <v>425</v>
      </c>
      <c r="F434" s="42">
        <v>126.87</v>
      </c>
      <c r="G434" s="47">
        <v>98.45</v>
      </c>
      <c r="H434" s="52">
        <v>126.87</v>
      </c>
      <c r="I434" s="52">
        <v>116.19</v>
      </c>
      <c r="J434" s="52">
        <v>0</v>
      </c>
      <c r="K434" s="52">
        <v>0</v>
      </c>
    </row>
    <row r="435" spans="1:11" s="53" customFormat="1" ht="60" customHeight="1" x14ac:dyDescent="0.2">
      <c r="A435" s="48" t="s">
        <v>38</v>
      </c>
      <c r="B435" s="49" t="s">
        <v>376</v>
      </c>
      <c r="C435" s="65" t="s">
        <v>271</v>
      </c>
      <c r="D435" s="48" t="s">
        <v>36</v>
      </c>
      <c r="E435" s="103">
        <f t="shared" si="17"/>
        <v>426</v>
      </c>
      <c r="F435" s="42">
        <v>0</v>
      </c>
      <c r="G435" s="47">
        <v>0</v>
      </c>
      <c r="H435" s="52">
        <v>0</v>
      </c>
      <c r="I435" s="52">
        <v>0</v>
      </c>
      <c r="J435" s="52">
        <v>0</v>
      </c>
      <c r="K435" s="52">
        <v>0</v>
      </c>
    </row>
    <row r="436" spans="1:11" s="53" customFormat="1" ht="60" customHeight="1" x14ac:dyDescent="0.2">
      <c r="A436" s="48" t="s">
        <v>38</v>
      </c>
      <c r="B436" s="49" t="s">
        <v>377</v>
      </c>
      <c r="C436" s="65" t="s">
        <v>271</v>
      </c>
      <c r="D436" s="48" t="s">
        <v>922</v>
      </c>
      <c r="E436" s="103">
        <f t="shared" si="17"/>
        <v>427</v>
      </c>
      <c r="F436" s="42">
        <v>0</v>
      </c>
      <c r="G436" s="47">
        <v>-40</v>
      </c>
      <c r="H436" s="52">
        <v>0</v>
      </c>
      <c r="I436" s="52">
        <v>0</v>
      </c>
      <c r="J436" s="52">
        <v>0</v>
      </c>
      <c r="K436" s="52">
        <v>0</v>
      </c>
    </row>
    <row r="437" spans="1:11" s="53" customFormat="1" ht="60" customHeight="1" x14ac:dyDescent="0.2">
      <c r="A437" s="48" t="s">
        <v>38</v>
      </c>
      <c r="B437" s="49" t="s">
        <v>378</v>
      </c>
      <c r="C437" s="65" t="s">
        <v>271</v>
      </c>
      <c r="D437" s="48" t="s">
        <v>923</v>
      </c>
      <c r="E437" s="103">
        <f t="shared" si="17"/>
        <v>428</v>
      </c>
      <c r="F437" s="42">
        <v>0</v>
      </c>
      <c r="G437" s="47">
        <v>0</v>
      </c>
      <c r="H437" s="52">
        <v>0</v>
      </c>
      <c r="I437" s="52">
        <v>0</v>
      </c>
      <c r="J437" s="52">
        <v>0</v>
      </c>
      <c r="K437" s="52">
        <v>0</v>
      </c>
    </row>
    <row r="438" spans="1:11" s="53" customFormat="1" ht="60" customHeight="1" x14ac:dyDescent="0.2">
      <c r="A438" s="48" t="s">
        <v>38</v>
      </c>
      <c r="B438" s="49" t="s">
        <v>435</v>
      </c>
      <c r="C438" s="50" t="s">
        <v>271</v>
      </c>
      <c r="D438" s="48" t="s">
        <v>925</v>
      </c>
      <c r="E438" s="103">
        <f t="shared" si="17"/>
        <v>429</v>
      </c>
      <c r="F438" s="42">
        <v>0</v>
      </c>
      <c r="G438" s="47">
        <v>0</v>
      </c>
      <c r="H438" s="52">
        <v>0</v>
      </c>
      <c r="I438" s="52">
        <v>0</v>
      </c>
      <c r="J438" s="52">
        <v>0</v>
      </c>
      <c r="K438" s="52">
        <v>0</v>
      </c>
    </row>
    <row r="439" spans="1:11" s="53" customFormat="1" ht="60" customHeight="1" x14ac:dyDescent="0.2">
      <c r="A439" s="48" t="s">
        <v>38</v>
      </c>
      <c r="B439" s="49" t="s">
        <v>427</v>
      </c>
      <c r="C439" s="50" t="s">
        <v>271</v>
      </c>
      <c r="D439" s="48" t="s">
        <v>926</v>
      </c>
      <c r="E439" s="103">
        <f t="shared" si="17"/>
        <v>430</v>
      </c>
      <c r="F439" s="42">
        <v>0</v>
      </c>
      <c r="G439" s="47">
        <v>0</v>
      </c>
      <c r="H439" s="52">
        <v>0</v>
      </c>
      <c r="I439" s="52">
        <v>0</v>
      </c>
      <c r="J439" s="52">
        <v>0</v>
      </c>
      <c r="K439" s="52">
        <v>0</v>
      </c>
    </row>
    <row r="440" spans="1:11" s="53" customFormat="1" ht="60" customHeight="1" x14ac:dyDescent="0.2">
      <c r="A440" s="48" t="s">
        <v>38</v>
      </c>
      <c r="B440" s="49" t="s">
        <v>379</v>
      </c>
      <c r="C440" s="50" t="s">
        <v>271</v>
      </c>
      <c r="D440" s="48" t="s">
        <v>294</v>
      </c>
      <c r="E440" s="103">
        <f t="shared" si="17"/>
        <v>431</v>
      </c>
      <c r="F440" s="42">
        <v>0</v>
      </c>
      <c r="G440" s="47">
        <v>0</v>
      </c>
      <c r="H440" s="52">
        <v>0</v>
      </c>
      <c r="I440" s="52">
        <v>0</v>
      </c>
      <c r="J440" s="52">
        <v>0</v>
      </c>
      <c r="K440" s="52">
        <v>0</v>
      </c>
    </row>
    <row r="441" spans="1:11" s="53" customFormat="1" ht="84" x14ac:dyDescent="0.2">
      <c r="A441" s="48" t="s">
        <v>38</v>
      </c>
      <c r="B441" s="49" t="s">
        <v>380</v>
      </c>
      <c r="C441" s="50" t="s">
        <v>271</v>
      </c>
      <c r="D441" s="48" t="s">
        <v>927</v>
      </c>
      <c r="E441" s="103">
        <f t="shared" si="17"/>
        <v>432</v>
      </c>
      <c r="F441" s="42">
        <v>0</v>
      </c>
      <c r="G441" s="47">
        <v>0</v>
      </c>
      <c r="H441" s="52">
        <v>0</v>
      </c>
      <c r="I441" s="52">
        <v>0</v>
      </c>
      <c r="J441" s="52">
        <v>0</v>
      </c>
      <c r="K441" s="52">
        <v>0</v>
      </c>
    </row>
    <row r="442" spans="1:11" s="53" customFormat="1" ht="60" customHeight="1" x14ac:dyDescent="0.2">
      <c r="A442" s="48" t="s">
        <v>38</v>
      </c>
      <c r="B442" s="49" t="s">
        <v>381</v>
      </c>
      <c r="C442" s="50" t="s">
        <v>271</v>
      </c>
      <c r="D442" s="48" t="s">
        <v>928</v>
      </c>
      <c r="E442" s="103">
        <f t="shared" si="17"/>
        <v>433</v>
      </c>
      <c r="F442" s="42">
        <v>0</v>
      </c>
      <c r="G442" s="47">
        <v>-0.15</v>
      </c>
      <c r="H442" s="47">
        <v>0</v>
      </c>
      <c r="I442" s="52">
        <v>0</v>
      </c>
      <c r="J442" s="52">
        <v>0</v>
      </c>
      <c r="K442" s="52">
        <v>0</v>
      </c>
    </row>
    <row r="443" spans="1:11" s="53" customFormat="1" ht="60" customHeight="1" x14ac:dyDescent="0.2">
      <c r="A443" s="48" t="s">
        <v>38</v>
      </c>
      <c r="B443" s="49" t="s">
        <v>382</v>
      </c>
      <c r="C443" s="50" t="s">
        <v>271</v>
      </c>
      <c r="D443" s="101" t="s">
        <v>929</v>
      </c>
      <c r="E443" s="103">
        <f t="shared" si="17"/>
        <v>434</v>
      </c>
      <c r="F443" s="42">
        <v>0</v>
      </c>
      <c r="G443" s="47">
        <v>0</v>
      </c>
      <c r="H443" s="52">
        <v>0</v>
      </c>
      <c r="I443" s="52">
        <v>0</v>
      </c>
      <c r="J443" s="52">
        <v>0</v>
      </c>
      <c r="K443" s="52">
        <v>0</v>
      </c>
    </row>
    <row r="444" spans="1:11" s="53" customFormat="1" ht="60" customHeight="1" x14ac:dyDescent="0.2">
      <c r="A444" s="48" t="s">
        <v>38</v>
      </c>
      <c r="B444" s="49" t="s">
        <v>428</v>
      </c>
      <c r="C444" s="50" t="s">
        <v>271</v>
      </c>
      <c r="D444" s="48" t="s">
        <v>930</v>
      </c>
      <c r="E444" s="103">
        <f t="shared" si="17"/>
        <v>435</v>
      </c>
      <c r="F444" s="42">
        <v>0</v>
      </c>
      <c r="G444" s="47">
        <v>-20.47</v>
      </c>
      <c r="H444" s="52">
        <v>0</v>
      </c>
      <c r="I444" s="52">
        <v>0</v>
      </c>
      <c r="J444" s="52">
        <v>0</v>
      </c>
      <c r="K444" s="52">
        <v>0</v>
      </c>
    </row>
    <row r="445" spans="1:11" s="53" customFormat="1" ht="91.5" customHeight="1" x14ac:dyDescent="0.2">
      <c r="A445" s="48" t="s">
        <v>38</v>
      </c>
      <c r="B445" s="49" t="s">
        <v>383</v>
      </c>
      <c r="C445" s="50" t="s">
        <v>271</v>
      </c>
      <c r="D445" s="48" t="s">
        <v>1025</v>
      </c>
      <c r="E445" s="103">
        <f t="shared" si="17"/>
        <v>436</v>
      </c>
      <c r="F445" s="42">
        <v>0</v>
      </c>
      <c r="G445" s="47">
        <v>0</v>
      </c>
      <c r="H445" s="52">
        <v>0</v>
      </c>
      <c r="I445" s="52">
        <v>0</v>
      </c>
      <c r="J445" s="52">
        <v>0</v>
      </c>
      <c r="K445" s="52">
        <v>0</v>
      </c>
    </row>
    <row r="446" spans="1:11" s="53" customFormat="1" ht="60" customHeight="1" x14ac:dyDescent="0.2">
      <c r="A446" s="48" t="s">
        <v>38</v>
      </c>
      <c r="B446" s="49" t="s">
        <v>384</v>
      </c>
      <c r="C446" s="50" t="s">
        <v>271</v>
      </c>
      <c r="D446" s="48" t="s">
        <v>931</v>
      </c>
      <c r="E446" s="103">
        <f t="shared" si="17"/>
        <v>437</v>
      </c>
      <c r="F446" s="42">
        <v>0</v>
      </c>
      <c r="G446" s="47">
        <v>0</v>
      </c>
      <c r="H446" s="52">
        <v>0</v>
      </c>
      <c r="I446" s="52">
        <v>0</v>
      </c>
      <c r="J446" s="52">
        <v>0</v>
      </c>
      <c r="K446" s="52">
        <v>0</v>
      </c>
    </row>
    <row r="447" spans="1:11" s="53" customFormat="1" ht="60" customHeight="1" x14ac:dyDescent="0.2">
      <c r="A447" s="48" t="s">
        <v>38</v>
      </c>
      <c r="B447" s="49" t="s">
        <v>385</v>
      </c>
      <c r="C447" s="50" t="s">
        <v>271</v>
      </c>
      <c r="D447" s="56" t="s">
        <v>688</v>
      </c>
      <c r="E447" s="103">
        <f t="shared" si="17"/>
        <v>438</v>
      </c>
      <c r="F447" s="42">
        <v>0</v>
      </c>
      <c r="G447" s="47">
        <v>0</v>
      </c>
      <c r="H447" s="52">
        <v>0</v>
      </c>
      <c r="I447" s="52">
        <v>0</v>
      </c>
      <c r="J447" s="52">
        <v>0</v>
      </c>
      <c r="K447" s="52">
        <v>0</v>
      </c>
    </row>
    <row r="448" spans="1:11" s="11" customFormat="1" ht="60" customHeight="1" x14ac:dyDescent="0.2">
      <c r="A448" s="73" t="s">
        <v>38</v>
      </c>
      <c r="B448" s="68" t="s">
        <v>386</v>
      </c>
      <c r="C448" s="102" t="s">
        <v>271</v>
      </c>
      <c r="D448" s="73" t="s">
        <v>295</v>
      </c>
      <c r="E448" s="103">
        <f t="shared" si="17"/>
        <v>439</v>
      </c>
      <c r="F448" s="42">
        <v>0</v>
      </c>
      <c r="G448" s="47">
        <v>0</v>
      </c>
      <c r="H448" s="47">
        <v>0</v>
      </c>
      <c r="I448" s="47">
        <v>0</v>
      </c>
      <c r="J448" s="47">
        <v>0</v>
      </c>
      <c r="K448" s="47">
        <v>0</v>
      </c>
    </row>
    <row r="449" spans="1:11" s="53" customFormat="1" ht="60" customHeight="1" x14ac:dyDescent="0.2">
      <c r="A449" s="48" t="s">
        <v>38</v>
      </c>
      <c r="B449" s="49" t="s">
        <v>387</v>
      </c>
      <c r="C449" s="50" t="s">
        <v>271</v>
      </c>
      <c r="D449" s="48" t="s">
        <v>932</v>
      </c>
      <c r="E449" s="103">
        <f t="shared" si="17"/>
        <v>440</v>
      </c>
      <c r="F449" s="42">
        <v>0</v>
      </c>
      <c r="G449" s="47">
        <v>0</v>
      </c>
      <c r="H449" s="52">
        <v>0</v>
      </c>
      <c r="I449" s="52">
        <v>0</v>
      </c>
      <c r="J449" s="52">
        <v>0</v>
      </c>
      <c r="K449" s="52">
        <v>0</v>
      </c>
    </row>
    <row r="450" spans="1:11" s="53" customFormat="1" ht="60" customHeight="1" x14ac:dyDescent="0.2">
      <c r="A450" s="48" t="s">
        <v>38</v>
      </c>
      <c r="B450" s="49" t="s">
        <v>373</v>
      </c>
      <c r="C450" s="50" t="s">
        <v>271</v>
      </c>
      <c r="D450" s="48" t="s">
        <v>37</v>
      </c>
      <c r="E450" s="103">
        <f t="shared" si="17"/>
        <v>441</v>
      </c>
      <c r="F450" s="42">
        <v>0</v>
      </c>
      <c r="G450" s="47">
        <v>0</v>
      </c>
      <c r="H450" s="52">
        <v>0</v>
      </c>
      <c r="I450" s="52">
        <v>0</v>
      </c>
      <c r="J450" s="52">
        <v>0</v>
      </c>
      <c r="K450" s="52">
        <v>0</v>
      </c>
    </row>
    <row r="451" spans="1:11" s="11" customFormat="1" ht="60" customHeight="1" x14ac:dyDescent="0.2">
      <c r="A451" s="98" t="s">
        <v>38</v>
      </c>
      <c r="B451" s="68" t="s">
        <v>426</v>
      </c>
      <c r="C451" s="102" t="s">
        <v>271</v>
      </c>
      <c r="D451" s="98" t="s">
        <v>296</v>
      </c>
      <c r="E451" s="103">
        <f t="shared" si="17"/>
        <v>442</v>
      </c>
      <c r="F451" s="42">
        <v>0</v>
      </c>
      <c r="G451" s="47">
        <v>0</v>
      </c>
      <c r="H451" s="47">
        <v>0</v>
      </c>
      <c r="I451" s="47">
        <v>0</v>
      </c>
      <c r="J451" s="47">
        <v>0</v>
      </c>
      <c r="K451" s="47">
        <v>0</v>
      </c>
    </row>
    <row r="452" spans="1:11" s="53" customFormat="1" ht="36" customHeight="1" x14ac:dyDescent="0.2">
      <c r="A452" s="48" t="s">
        <v>38</v>
      </c>
      <c r="B452" s="49" t="s">
        <v>272</v>
      </c>
      <c r="C452" s="50" t="s">
        <v>273</v>
      </c>
      <c r="D452" s="101" t="s">
        <v>929</v>
      </c>
      <c r="E452" s="103">
        <f t="shared" si="17"/>
        <v>443</v>
      </c>
      <c r="F452" s="42">
        <v>0</v>
      </c>
      <c r="G452" s="47">
        <v>0</v>
      </c>
      <c r="H452" s="52">
        <v>0</v>
      </c>
      <c r="I452" s="52">
        <v>0</v>
      </c>
      <c r="J452" s="52">
        <v>0</v>
      </c>
      <c r="K452" s="52">
        <v>0</v>
      </c>
    </row>
    <row r="453" spans="1:11" s="53" customFormat="1" ht="72" x14ac:dyDescent="0.2">
      <c r="A453" s="48" t="s">
        <v>38</v>
      </c>
      <c r="B453" s="49" t="s">
        <v>398</v>
      </c>
      <c r="C453" s="50" t="s">
        <v>1019</v>
      </c>
      <c r="D453" s="101" t="s">
        <v>922</v>
      </c>
      <c r="E453" s="103">
        <f t="shared" si="17"/>
        <v>444</v>
      </c>
      <c r="F453" s="42">
        <v>0</v>
      </c>
      <c r="G453" s="47">
        <v>0</v>
      </c>
      <c r="H453" s="52">
        <v>0</v>
      </c>
      <c r="I453" s="52">
        <v>0</v>
      </c>
      <c r="J453" s="52">
        <v>0</v>
      </c>
      <c r="K453" s="52">
        <v>0</v>
      </c>
    </row>
    <row r="454" spans="1:11" s="53" customFormat="1" ht="72" x14ac:dyDescent="0.2">
      <c r="A454" s="48" t="s">
        <v>38</v>
      </c>
      <c r="B454" s="49" t="s">
        <v>879</v>
      </c>
      <c r="C454" s="50" t="s">
        <v>1019</v>
      </c>
      <c r="D454" s="48" t="s">
        <v>923</v>
      </c>
      <c r="E454" s="103">
        <f t="shared" si="17"/>
        <v>445</v>
      </c>
      <c r="F454" s="42">
        <v>0</v>
      </c>
      <c r="G454" s="47">
        <v>0</v>
      </c>
      <c r="H454" s="52">
        <v>0</v>
      </c>
      <c r="I454" s="52">
        <v>0</v>
      </c>
      <c r="J454" s="52">
        <v>0</v>
      </c>
      <c r="K454" s="52">
        <v>0</v>
      </c>
    </row>
    <row r="455" spans="1:11" s="53" customFormat="1" ht="72" x14ac:dyDescent="0.2">
      <c r="A455" s="48" t="s">
        <v>38</v>
      </c>
      <c r="B455" s="49" t="s">
        <v>238</v>
      </c>
      <c r="C455" s="50" t="s">
        <v>1019</v>
      </c>
      <c r="D455" s="48" t="s">
        <v>924</v>
      </c>
      <c r="E455" s="103">
        <f t="shared" si="17"/>
        <v>446</v>
      </c>
      <c r="F455" s="42">
        <v>0</v>
      </c>
      <c r="G455" s="47">
        <v>0</v>
      </c>
      <c r="H455" s="52">
        <v>0</v>
      </c>
      <c r="I455" s="52">
        <v>0</v>
      </c>
      <c r="J455" s="52">
        <v>0</v>
      </c>
      <c r="K455" s="52">
        <v>0</v>
      </c>
    </row>
    <row r="456" spans="1:11" s="53" customFormat="1" ht="72" x14ac:dyDescent="0.2">
      <c r="A456" s="48" t="s">
        <v>38</v>
      </c>
      <c r="B456" s="49" t="s">
        <v>237</v>
      </c>
      <c r="C456" s="50" t="s">
        <v>1019</v>
      </c>
      <c r="D456" s="48" t="s">
        <v>925</v>
      </c>
      <c r="E456" s="103">
        <f t="shared" si="17"/>
        <v>447</v>
      </c>
      <c r="F456" s="42">
        <v>0</v>
      </c>
      <c r="G456" s="47">
        <v>0</v>
      </c>
      <c r="H456" s="52">
        <v>0</v>
      </c>
      <c r="I456" s="52">
        <v>0</v>
      </c>
      <c r="J456" s="52">
        <v>0</v>
      </c>
      <c r="K456" s="52">
        <v>0</v>
      </c>
    </row>
    <row r="457" spans="1:11" s="53" customFormat="1" ht="72" x14ac:dyDescent="0.2">
      <c r="A457" s="48" t="s">
        <v>38</v>
      </c>
      <c r="B457" s="49" t="s">
        <v>293</v>
      </c>
      <c r="C457" s="50" t="s">
        <v>1019</v>
      </c>
      <c r="D457" s="48" t="s">
        <v>37</v>
      </c>
      <c r="E457" s="103">
        <f t="shared" si="17"/>
        <v>448</v>
      </c>
      <c r="F457" s="42">
        <v>0</v>
      </c>
      <c r="G457" s="47">
        <v>0</v>
      </c>
      <c r="H457" s="52">
        <v>0</v>
      </c>
      <c r="I457" s="52">
        <v>0</v>
      </c>
      <c r="J457" s="52">
        <v>0</v>
      </c>
      <c r="K457" s="52">
        <v>0</v>
      </c>
    </row>
    <row r="458" spans="1:11" s="53" customFormat="1" ht="44.25" customHeight="1" x14ac:dyDescent="0.2">
      <c r="A458" s="48" t="s">
        <v>38</v>
      </c>
      <c r="B458" s="49" t="s">
        <v>584</v>
      </c>
      <c r="C458" s="50" t="s">
        <v>1020</v>
      </c>
      <c r="D458" s="48" t="s">
        <v>36</v>
      </c>
      <c r="E458" s="103">
        <f t="shared" si="17"/>
        <v>449</v>
      </c>
      <c r="F458" s="42">
        <v>5670.36</v>
      </c>
      <c r="G458" s="47">
        <v>989.45</v>
      </c>
      <c r="H458" s="52">
        <v>5670.36</v>
      </c>
      <c r="I458" s="52">
        <v>5808.16</v>
      </c>
      <c r="J458" s="52">
        <v>5808.16</v>
      </c>
      <c r="K458" s="52">
        <v>5808.16</v>
      </c>
    </row>
    <row r="459" spans="1:11" s="8" customFormat="1" ht="36" customHeight="1" x14ac:dyDescent="0.2">
      <c r="A459" s="122" t="s">
        <v>38</v>
      </c>
      <c r="B459" s="85" t="s">
        <v>258</v>
      </c>
      <c r="C459" s="86" t="s">
        <v>19</v>
      </c>
      <c r="D459" s="123"/>
      <c r="E459" s="103">
        <f t="shared" si="17"/>
        <v>450</v>
      </c>
      <c r="F459" s="88">
        <f t="shared" ref="F459:K459" si="18">SUM(F460:F480)</f>
        <v>37813.26</v>
      </c>
      <c r="G459" s="89">
        <f t="shared" si="18"/>
        <v>38444.280000000006</v>
      </c>
      <c r="H459" s="88">
        <f t="shared" si="18"/>
        <v>227531.04</v>
      </c>
      <c r="I459" s="88">
        <f t="shared" si="18"/>
        <v>8342.76</v>
      </c>
      <c r="J459" s="88">
        <f t="shared" si="18"/>
        <v>5352.67</v>
      </c>
      <c r="K459" s="88">
        <f t="shared" si="18"/>
        <v>5352.67</v>
      </c>
    </row>
    <row r="460" spans="1:11" s="57" customFormat="1" ht="36" customHeight="1" x14ac:dyDescent="0.2">
      <c r="A460" s="48" t="s">
        <v>38</v>
      </c>
      <c r="B460" s="54" t="s">
        <v>143</v>
      </c>
      <c r="C460" s="63" t="s">
        <v>20</v>
      </c>
      <c r="D460" s="56" t="s">
        <v>56</v>
      </c>
      <c r="E460" s="103">
        <f t="shared" ref="E460:E523" si="19">E459+1</f>
        <v>451</v>
      </c>
      <c r="F460" s="42">
        <v>0</v>
      </c>
      <c r="G460" s="47">
        <v>99.4</v>
      </c>
      <c r="H460" s="51">
        <v>-13.69</v>
      </c>
      <c r="I460" s="51">
        <v>0</v>
      </c>
      <c r="J460" s="51">
        <v>0</v>
      </c>
      <c r="K460" s="51">
        <v>0</v>
      </c>
    </row>
    <row r="461" spans="1:11" s="57" customFormat="1" ht="36" customHeight="1" x14ac:dyDescent="0.2">
      <c r="A461" s="48" t="s">
        <v>38</v>
      </c>
      <c r="B461" s="54" t="s">
        <v>178</v>
      </c>
      <c r="C461" s="63" t="s">
        <v>20</v>
      </c>
      <c r="D461" s="56" t="s">
        <v>57</v>
      </c>
      <c r="E461" s="103">
        <f t="shared" si="19"/>
        <v>452</v>
      </c>
      <c r="F461" s="42">
        <v>0</v>
      </c>
      <c r="G461" s="47">
        <v>-34.49</v>
      </c>
      <c r="H461" s="51">
        <v>0</v>
      </c>
      <c r="I461" s="51">
        <v>0</v>
      </c>
      <c r="J461" s="51">
        <v>0</v>
      </c>
      <c r="K461" s="51">
        <v>0</v>
      </c>
    </row>
    <row r="462" spans="1:11" s="11" customFormat="1" ht="36" customHeight="1" x14ac:dyDescent="0.2">
      <c r="A462" s="122" t="s">
        <v>38</v>
      </c>
      <c r="B462" s="68" t="s">
        <v>938</v>
      </c>
      <c r="C462" s="70" t="s">
        <v>1001</v>
      </c>
      <c r="D462" s="122" t="s">
        <v>56</v>
      </c>
      <c r="E462" s="103">
        <f t="shared" si="19"/>
        <v>453</v>
      </c>
      <c r="F462" s="47">
        <v>0</v>
      </c>
      <c r="G462" s="47">
        <v>-10.07</v>
      </c>
      <c r="H462" s="47">
        <v>0</v>
      </c>
      <c r="I462" s="47">
        <v>0</v>
      </c>
      <c r="J462" s="47">
        <v>0</v>
      </c>
      <c r="K462" s="47">
        <v>0</v>
      </c>
    </row>
    <row r="463" spans="1:11" s="11" customFormat="1" ht="36" customHeight="1" x14ac:dyDescent="0.2">
      <c r="A463" s="122" t="s">
        <v>38</v>
      </c>
      <c r="B463" s="68" t="s">
        <v>144</v>
      </c>
      <c r="C463" s="70" t="s">
        <v>67</v>
      </c>
      <c r="D463" s="122" t="s">
        <v>56</v>
      </c>
      <c r="E463" s="103">
        <f t="shared" si="19"/>
        <v>454</v>
      </c>
      <c r="F463" s="47">
        <v>0</v>
      </c>
      <c r="G463" s="47">
        <v>13.82</v>
      </c>
      <c r="H463" s="47">
        <v>13.82</v>
      </c>
      <c r="I463" s="47">
        <v>0</v>
      </c>
      <c r="J463" s="47">
        <v>0</v>
      </c>
      <c r="K463" s="47">
        <v>0</v>
      </c>
    </row>
    <row r="464" spans="1:11" s="53" customFormat="1" ht="36" customHeight="1" x14ac:dyDescent="0.2">
      <c r="A464" s="48" t="s">
        <v>38</v>
      </c>
      <c r="B464" s="49" t="s">
        <v>905</v>
      </c>
      <c r="C464" s="65" t="s">
        <v>906</v>
      </c>
      <c r="D464" s="48" t="s">
        <v>56</v>
      </c>
      <c r="E464" s="103">
        <f t="shared" si="19"/>
        <v>455</v>
      </c>
      <c r="F464" s="47">
        <v>33713.26</v>
      </c>
      <c r="G464" s="47">
        <v>33713.26</v>
      </c>
      <c r="H464" s="52">
        <v>222178.24</v>
      </c>
      <c r="I464" s="52">
        <v>0</v>
      </c>
      <c r="J464" s="52">
        <v>0</v>
      </c>
      <c r="K464" s="52">
        <v>0</v>
      </c>
    </row>
    <row r="465" spans="1:11" s="53" customFormat="1" ht="36" customHeight="1" x14ac:dyDescent="0.2">
      <c r="A465" s="48" t="s">
        <v>38</v>
      </c>
      <c r="B465" s="49" t="s">
        <v>907</v>
      </c>
      <c r="C465" s="65" t="s">
        <v>908</v>
      </c>
      <c r="D465" s="48" t="s">
        <v>56</v>
      </c>
      <c r="E465" s="103">
        <f t="shared" si="19"/>
        <v>456</v>
      </c>
      <c r="F465" s="47">
        <v>4100</v>
      </c>
      <c r="G465" s="47">
        <v>4662.3599999999997</v>
      </c>
      <c r="H465" s="52">
        <v>5352.67</v>
      </c>
      <c r="I465" s="52">
        <v>5352.67</v>
      </c>
      <c r="J465" s="52">
        <v>5352.67</v>
      </c>
      <c r="K465" s="52">
        <v>5352.67</v>
      </c>
    </row>
    <row r="466" spans="1:11" s="8" customFormat="1" ht="36" customHeight="1" x14ac:dyDescent="0.2">
      <c r="A466" s="122" t="s">
        <v>38</v>
      </c>
      <c r="B466" s="139" t="s">
        <v>888</v>
      </c>
      <c r="C466" s="140" t="s">
        <v>887</v>
      </c>
      <c r="D466" s="78" t="s">
        <v>57</v>
      </c>
      <c r="E466" s="103">
        <f t="shared" si="19"/>
        <v>457</v>
      </c>
      <c r="F466" s="115">
        <v>0</v>
      </c>
      <c r="G466" s="80">
        <v>0</v>
      </c>
      <c r="H466" s="115">
        <v>0</v>
      </c>
      <c r="I466" s="115">
        <v>0</v>
      </c>
      <c r="J466" s="115">
        <v>0</v>
      </c>
      <c r="K466" s="115">
        <v>0</v>
      </c>
    </row>
    <row r="467" spans="1:11" s="8" customFormat="1" ht="37.5" customHeight="1" x14ac:dyDescent="0.2">
      <c r="A467" s="122" t="s">
        <v>38</v>
      </c>
      <c r="B467" s="139" t="s">
        <v>889</v>
      </c>
      <c r="C467" s="41" t="s">
        <v>890</v>
      </c>
      <c r="D467" s="78" t="s">
        <v>57</v>
      </c>
      <c r="E467" s="103">
        <f t="shared" si="19"/>
        <v>458</v>
      </c>
      <c r="F467" s="115">
        <v>0</v>
      </c>
      <c r="G467" s="80">
        <v>0</v>
      </c>
      <c r="H467" s="115">
        <v>0</v>
      </c>
      <c r="I467" s="115">
        <v>0</v>
      </c>
      <c r="J467" s="115">
        <v>0</v>
      </c>
      <c r="K467" s="115">
        <v>0</v>
      </c>
    </row>
    <row r="468" spans="1:11" s="8" customFormat="1" ht="42" customHeight="1" x14ac:dyDescent="0.2">
      <c r="A468" s="122" t="s">
        <v>38</v>
      </c>
      <c r="B468" s="139" t="s">
        <v>891</v>
      </c>
      <c r="C468" s="41" t="s">
        <v>892</v>
      </c>
      <c r="D468" s="78" t="s">
        <v>57</v>
      </c>
      <c r="E468" s="103">
        <f t="shared" si="19"/>
        <v>459</v>
      </c>
      <c r="F468" s="115">
        <v>0</v>
      </c>
      <c r="G468" s="80">
        <v>0</v>
      </c>
      <c r="H468" s="115">
        <v>0</v>
      </c>
      <c r="I468" s="115">
        <v>0</v>
      </c>
      <c r="J468" s="115">
        <v>0</v>
      </c>
      <c r="K468" s="115">
        <v>0</v>
      </c>
    </row>
    <row r="469" spans="1:11" s="8" customFormat="1" ht="37.5" customHeight="1" x14ac:dyDescent="0.2">
      <c r="A469" s="122" t="s">
        <v>38</v>
      </c>
      <c r="B469" s="139" t="s">
        <v>893</v>
      </c>
      <c r="C469" s="41" t="s">
        <v>894</v>
      </c>
      <c r="D469" s="78" t="s">
        <v>57</v>
      </c>
      <c r="E469" s="103">
        <f t="shared" si="19"/>
        <v>460</v>
      </c>
      <c r="F469" s="115">
        <v>0</v>
      </c>
      <c r="G469" s="80">
        <v>0</v>
      </c>
      <c r="H469" s="115">
        <v>0</v>
      </c>
      <c r="I469" s="115">
        <v>0</v>
      </c>
      <c r="J469" s="115">
        <v>0</v>
      </c>
      <c r="K469" s="115">
        <v>0</v>
      </c>
    </row>
    <row r="470" spans="1:11" s="8" customFormat="1" ht="36" customHeight="1" x14ac:dyDescent="0.2">
      <c r="A470" s="122" t="s">
        <v>38</v>
      </c>
      <c r="B470" s="139" t="s">
        <v>895</v>
      </c>
      <c r="C470" s="41" t="s">
        <v>896</v>
      </c>
      <c r="D470" s="78" t="s">
        <v>57</v>
      </c>
      <c r="E470" s="103">
        <f t="shared" si="19"/>
        <v>461</v>
      </c>
      <c r="F470" s="115">
        <v>0</v>
      </c>
      <c r="G470" s="80">
        <v>0</v>
      </c>
      <c r="H470" s="115">
        <v>0</v>
      </c>
      <c r="I470" s="115">
        <v>0</v>
      </c>
      <c r="J470" s="115">
        <v>0</v>
      </c>
      <c r="K470" s="115">
        <v>0</v>
      </c>
    </row>
    <row r="471" spans="1:11" s="8" customFormat="1" ht="37.5" customHeight="1" x14ac:dyDescent="0.2">
      <c r="A471" s="124" t="s">
        <v>38</v>
      </c>
      <c r="B471" s="139" t="s">
        <v>939</v>
      </c>
      <c r="C471" s="41" t="s">
        <v>940</v>
      </c>
      <c r="D471" s="78" t="s">
        <v>57</v>
      </c>
      <c r="E471" s="103">
        <f t="shared" si="19"/>
        <v>462</v>
      </c>
      <c r="F471" s="115">
        <v>0</v>
      </c>
      <c r="G471" s="80">
        <v>0</v>
      </c>
      <c r="H471" s="115">
        <v>0</v>
      </c>
      <c r="I471" s="115">
        <v>412</v>
      </c>
      <c r="J471" s="115">
        <v>0</v>
      </c>
      <c r="K471" s="115">
        <v>0</v>
      </c>
    </row>
    <row r="472" spans="1:11" s="8" customFormat="1" ht="37.5" customHeight="1" x14ac:dyDescent="0.2">
      <c r="A472" s="124" t="s">
        <v>38</v>
      </c>
      <c r="B472" s="139" t="s">
        <v>941</v>
      </c>
      <c r="C472" s="41" t="s">
        <v>942</v>
      </c>
      <c r="D472" s="78" t="s">
        <v>57</v>
      </c>
      <c r="E472" s="103">
        <f t="shared" si="19"/>
        <v>463</v>
      </c>
      <c r="F472" s="115">
        <v>0</v>
      </c>
      <c r="G472" s="80">
        <v>0</v>
      </c>
      <c r="H472" s="115">
        <v>0</v>
      </c>
      <c r="I472" s="115">
        <v>376</v>
      </c>
      <c r="J472" s="115">
        <v>0</v>
      </c>
      <c r="K472" s="115">
        <v>0</v>
      </c>
    </row>
    <row r="473" spans="1:11" s="8" customFormat="1" ht="37.5" customHeight="1" x14ac:dyDescent="0.2">
      <c r="A473" s="124" t="s">
        <v>38</v>
      </c>
      <c r="B473" s="139" t="s">
        <v>943</v>
      </c>
      <c r="C473" s="41" t="s">
        <v>944</v>
      </c>
      <c r="D473" s="78" t="s">
        <v>57</v>
      </c>
      <c r="E473" s="103">
        <f t="shared" si="19"/>
        <v>464</v>
      </c>
      <c r="F473" s="115">
        <v>0</v>
      </c>
      <c r="G473" s="80">
        <v>0</v>
      </c>
      <c r="H473" s="115">
        <v>0</v>
      </c>
      <c r="I473" s="115">
        <v>350</v>
      </c>
      <c r="J473" s="115">
        <v>0</v>
      </c>
      <c r="K473" s="115">
        <v>0</v>
      </c>
    </row>
    <row r="474" spans="1:11" s="8" customFormat="1" ht="37.5" customHeight="1" x14ac:dyDescent="0.2">
      <c r="A474" s="124" t="s">
        <v>38</v>
      </c>
      <c r="B474" s="139" t="s">
        <v>945</v>
      </c>
      <c r="C474" s="41" t="s">
        <v>946</v>
      </c>
      <c r="D474" s="78" t="s">
        <v>57</v>
      </c>
      <c r="E474" s="103">
        <f t="shared" si="19"/>
        <v>465</v>
      </c>
      <c r="F474" s="115">
        <v>0</v>
      </c>
      <c r="G474" s="80">
        <v>0</v>
      </c>
      <c r="H474" s="115">
        <v>0</v>
      </c>
      <c r="I474" s="115">
        <v>285</v>
      </c>
      <c r="J474" s="115">
        <v>0</v>
      </c>
      <c r="K474" s="115">
        <v>0</v>
      </c>
    </row>
    <row r="475" spans="1:11" s="8" customFormat="1" ht="37.5" customHeight="1" x14ac:dyDescent="0.2">
      <c r="A475" s="124" t="s">
        <v>38</v>
      </c>
      <c r="B475" s="139" t="s">
        <v>947</v>
      </c>
      <c r="C475" s="41" t="s">
        <v>948</v>
      </c>
      <c r="D475" s="78" t="s">
        <v>57</v>
      </c>
      <c r="E475" s="103">
        <f t="shared" si="19"/>
        <v>466</v>
      </c>
      <c r="F475" s="115">
        <v>0</v>
      </c>
      <c r="G475" s="80">
        <v>0</v>
      </c>
      <c r="H475" s="115">
        <v>0</v>
      </c>
      <c r="I475" s="115">
        <v>121.3</v>
      </c>
      <c r="J475" s="115">
        <v>0</v>
      </c>
      <c r="K475" s="115">
        <v>0</v>
      </c>
    </row>
    <row r="476" spans="1:11" s="8" customFormat="1" ht="37.5" customHeight="1" x14ac:dyDescent="0.2">
      <c r="A476" s="124" t="s">
        <v>38</v>
      </c>
      <c r="B476" s="139" t="s">
        <v>949</v>
      </c>
      <c r="C476" s="41" t="s">
        <v>950</v>
      </c>
      <c r="D476" s="78" t="s">
        <v>57</v>
      </c>
      <c r="E476" s="103">
        <f t="shared" si="19"/>
        <v>467</v>
      </c>
      <c r="F476" s="115">
        <v>0</v>
      </c>
      <c r="G476" s="80">
        <v>0</v>
      </c>
      <c r="H476" s="115">
        <v>0</v>
      </c>
      <c r="I476" s="115">
        <v>300</v>
      </c>
      <c r="J476" s="115">
        <v>0</v>
      </c>
      <c r="K476" s="115">
        <v>0</v>
      </c>
    </row>
    <row r="477" spans="1:11" s="8" customFormat="1" ht="37.5" customHeight="1" x14ac:dyDescent="0.2">
      <c r="A477" s="124" t="s">
        <v>38</v>
      </c>
      <c r="B477" s="139" t="s">
        <v>951</v>
      </c>
      <c r="C477" s="41" t="s">
        <v>952</v>
      </c>
      <c r="D477" s="78" t="s">
        <v>57</v>
      </c>
      <c r="E477" s="103">
        <f t="shared" si="19"/>
        <v>468</v>
      </c>
      <c r="F477" s="115">
        <v>0</v>
      </c>
      <c r="G477" s="80">
        <v>0</v>
      </c>
      <c r="H477" s="115">
        <v>0</v>
      </c>
      <c r="I477" s="115">
        <v>171.1</v>
      </c>
      <c r="J477" s="115">
        <v>0</v>
      </c>
      <c r="K477" s="115">
        <v>0</v>
      </c>
    </row>
    <row r="478" spans="1:11" s="8" customFormat="1" ht="37.5" customHeight="1" x14ac:dyDescent="0.2">
      <c r="A478" s="124" t="s">
        <v>38</v>
      </c>
      <c r="B478" s="139" t="s">
        <v>953</v>
      </c>
      <c r="C478" s="41" t="s">
        <v>954</v>
      </c>
      <c r="D478" s="78" t="s">
        <v>57</v>
      </c>
      <c r="E478" s="103">
        <f t="shared" si="19"/>
        <v>469</v>
      </c>
      <c r="F478" s="115">
        <v>0</v>
      </c>
      <c r="G478" s="80">
        <v>0</v>
      </c>
      <c r="H478" s="115">
        <v>0</v>
      </c>
      <c r="I478" s="115">
        <v>322.69</v>
      </c>
      <c r="J478" s="115">
        <v>0</v>
      </c>
      <c r="K478" s="115">
        <v>0</v>
      </c>
    </row>
    <row r="479" spans="1:11" s="8" customFormat="1" ht="37.5" customHeight="1" x14ac:dyDescent="0.2">
      <c r="A479" s="124" t="s">
        <v>38</v>
      </c>
      <c r="B479" s="139" t="s">
        <v>955</v>
      </c>
      <c r="C479" s="41" t="s">
        <v>956</v>
      </c>
      <c r="D479" s="78" t="s">
        <v>57</v>
      </c>
      <c r="E479" s="103">
        <f t="shared" si="19"/>
        <v>470</v>
      </c>
      <c r="F479" s="115">
        <v>0</v>
      </c>
      <c r="G479" s="80">
        <v>0</v>
      </c>
      <c r="H479" s="115">
        <v>0</v>
      </c>
      <c r="I479" s="115">
        <v>370</v>
      </c>
      <c r="J479" s="115">
        <v>0</v>
      </c>
      <c r="K479" s="115">
        <v>0</v>
      </c>
    </row>
    <row r="480" spans="1:11" s="8" customFormat="1" ht="37.5" customHeight="1" x14ac:dyDescent="0.2">
      <c r="A480" s="124" t="s">
        <v>38</v>
      </c>
      <c r="B480" s="139" t="s">
        <v>957</v>
      </c>
      <c r="C480" s="41" t="s">
        <v>958</v>
      </c>
      <c r="D480" s="78" t="s">
        <v>57</v>
      </c>
      <c r="E480" s="103">
        <f t="shared" si="19"/>
        <v>471</v>
      </c>
      <c r="F480" s="115">
        <v>0</v>
      </c>
      <c r="G480" s="80">
        <v>0</v>
      </c>
      <c r="H480" s="115">
        <v>0</v>
      </c>
      <c r="I480" s="115">
        <v>282</v>
      </c>
      <c r="J480" s="115">
        <v>0</v>
      </c>
      <c r="K480" s="115">
        <v>0</v>
      </c>
    </row>
    <row r="481" spans="1:11" s="151" customFormat="1" ht="24" customHeight="1" x14ac:dyDescent="0.2">
      <c r="A481" s="125" t="s">
        <v>21</v>
      </c>
      <c r="B481" s="85" t="s">
        <v>252</v>
      </c>
      <c r="C481" s="86" t="s">
        <v>21</v>
      </c>
      <c r="D481" s="87"/>
      <c r="E481" s="103">
        <f t="shared" si="19"/>
        <v>472</v>
      </c>
      <c r="F481" s="88">
        <f t="shared" ref="F481:K481" si="20">SUM(F482,F549,F535,F529,F524)</f>
        <v>18578290.161150001</v>
      </c>
      <c r="G481" s="88">
        <f t="shared" si="20"/>
        <v>10229775.779999999</v>
      </c>
      <c r="H481" s="88">
        <f t="shared" si="20"/>
        <v>18356194.779999997</v>
      </c>
      <c r="I481" s="88">
        <f t="shared" si="20"/>
        <v>16486361.160000002</v>
      </c>
      <c r="J481" s="88">
        <f t="shared" si="20"/>
        <v>15447283.060000001</v>
      </c>
      <c r="K481" s="88">
        <f t="shared" si="20"/>
        <v>14570598.060000002</v>
      </c>
    </row>
    <row r="482" spans="1:11" s="7" customFormat="1" ht="24" customHeight="1" x14ac:dyDescent="0.2">
      <c r="A482" s="122" t="s">
        <v>68</v>
      </c>
      <c r="B482" s="85" t="s">
        <v>253</v>
      </c>
      <c r="C482" s="86" t="s">
        <v>28</v>
      </c>
      <c r="D482" s="87"/>
      <c r="E482" s="103">
        <f t="shared" si="19"/>
        <v>473</v>
      </c>
      <c r="F482" s="88">
        <f t="shared" ref="F482:K482" si="21">SUM(F517,F508,F488,F483)</f>
        <v>18285432.641150001</v>
      </c>
      <c r="G482" s="89">
        <f t="shared" si="21"/>
        <v>9917971.6199999992</v>
      </c>
      <c r="H482" s="89">
        <f t="shared" si="21"/>
        <v>18044043.190000001</v>
      </c>
      <c r="I482" s="88">
        <f t="shared" si="21"/>
        <v>16486344.600000001</v>
      </c>
      <c r="J482" s="88">
        <f t="shared" si="21"/>
        <v>15447266.5</v>
      </c>
      <c r="K482" s="88">
        <f t="shared" si="21"/>
        <v>14570581.500000002</v>
      </c>
    </row>
    <row r="483" spans="1:11" s="7" customFormat="1" ht="24" customHeight="1" x14ac:dyDescent="0.2">
      <c r="A483" s="122" t="s">
        <v>68</v>
      </c>
      <c r="B483" s="85" t="s">
        <v>254</v>
      </c>
      <c r="C483" s="86" t="s">
        <v>29</v>
      </c>
      <c r="D483" s="87"/>
      <c r="E483" s="103">
        <f t="shared" si="19"/>
        <v>474</v>
      </c>
      <c r="F483" s="88">
        <f t="shared" ref="F483:K483" si="22">SUM(F484:F487)</f>
        <v>2278428.8000000003</v>
      </c>
      <c r="G483" s="89">
        <f t="shared" si="22"/>
        <v>1477291.7</v>
      </c>
      <c r="H483" s="89">
        <f t="shared" si="22"/>
        <v>2278428.8000000003</v>
      </c>
      <c r="I483" s="88">
        <f t="shared" si="22"/>
        <v>524678.80000000005</v>
      </c>
      <c r="J483" s="88">
        <f t="shared" si="22"/>
        <v>0</v>
      </c>
      <c r="K483" s="88">
        <f t="shared" si="22"/>
        <v>0</v>
      </c>
    </row>
    <row r="484" spans="1:11" s="7" customFormat="1" ht="36" customHeight="1" x14ac:dyDescent="0.2">
      <c r="A484" s="122" t="s">
        <v>68</v>
      </c>
      <c r="B484" s="90" t="s">
        <v>180</v>
      </c>
      <c r="C484" s="43" t="s">
        <v>434</v>
      </c>
      <c r="D484" s="123" t="s">
        <v>57</v>
      </c>
      <c r="E484" s="103">
        <f t="shared" si="19"/>
        <v>475</v>
      </c>
      <c r="F484" s="115">
        <v>1203699.6000000001</v>
      </c>
      <c r="G484" s="80">
        <v>847194.1</v>
      </c>
      <c r="H484" s="80">
        <v>1203699.6000000001</v>
      </c>
      <c r="I484" s="115">
        <v>0</v>
      </c>
      <c r="J484" s="115">
        <v>0</v>
      </c>
      <c r="K484" s="115">
        <v>0</v>
      </c>
    </row>
    <row r="485" spans="1:11" s="77" customFormat="1" ht="36" customHeight="1" x14ac:dyDescent="0.2">
      <c r="A485" s="48" t="s">
        <v>68</v>
      </c>
      <c r="B485" s="74" t="s">
        <v>181</v>
      </c>
      <c r="C485" s="63" t="s">
        <v>49</v>
      </c>
      <c r="D485" s="56" t="s">
        <v>57</v>
      </c>
      <c r="E485" s="103">
        <f t="shared" si="19"/>
        <v>476</v>
      </c>
      <c r="F485" s="115">
        <v>1018528.5</v>
      </c>
      <c r="G485" s="80">
        <v>619926.6</v>
      </c>
      <c r="H485" s="76">
        <v>1018528.5</v>
      </c>
      <c r="I485" s="75">
        <v>524678.80000000005</v>
      </c>
      <c r="J485" s="75">
        <v>0</v>
      </c>
      <c r="K485" s="75">
        <v>0</v>
      </c>
    </row>
    <row r="486" spans="1:11" s="77" customFormat="1" ht="36" customHeight="1" x14ac:dyDescent="0.2">
      <c r="A486" s="48" t="s">
        <v>68</v>
      </c>
      <c r="B486" s="74" t="s">
        <v>909</v>
      </c>
      <c r="C486" s="63" t="s">
        <v>910</v>
      </c>
      <c r="D486" s="56" t="s">
        <v>57</v>
      </c>
      <c r="E486" s="103">
        <f t="shared" si="19"/>
        <v>477</v>
      </c>
      <c r="F486" s="115">
        <v>0</v>
      </c>
      <c r="G486" s="80">
        <v>0</v>
      </c>
      <c r="H486" s="76">
        <v>0</v>
      </c>
      <c r="I486" s="75">
        <v>0</v>
      </c>
      <c r="J486" s="75">
        <v>0</v>
      </c>
      <c r="K486" s="75">
        <v>0</v>
      </c>
    </row>
    <row r="487" spans="1:11" s="77" customFormat="1" ht="36" customHeight="1" x14ac:dyDescent="0.2">
      <c r="A487" s="48" t="s">
        <v>68</v>
      </c>
      <c r="B487" s="74" t="s">
        <v>182</v>
      </c>
      <c r="C487" s="63" t="s">
        <v>50</v>
      </c>
      <c r="D487" s="56" t="s">
        <v>57</v>
      </c>
      <c r="E487" s="103">
        <f t="shared" si="19"/>
        <v>478</v>
      </c>
      <c r="F487" s="115">
        <v>56200.7</v>
      </c>
      <c r="G487" s="80">
        <v>10171</v>
      </c>
      <c r="H487" s="76">
        <v>56200.7</v>
      </c>
      <c r="I487" s="75">
        <v>0</v>
      </c>
      <c r="J487" s="75">
        <v>0</v>
      </c>
      <c r="K487" s="75">
        <v>0</v>
      </c>
    </row>
    <row r="488" spans="1:11" s="7" customFormat="1" ht="24" customHeight="1" x14ac:dyDescent="0.2">
      <c r="A488" s="71" t="s">
        <v>68</v>
      </c>
      <c r="B488" s="85" t="s">
        <v>558</v>
      </c>
      <c r="C488" s="86" t="s">
        <v>30</v>
      </c>
      <c r="D488" s="87"/>
      <c r="E488" s="103">
        <f t="shared" si="19"/>
        <v>479</v>
      </c>
      <c r="F488" s="88">
        <f t="shared" ref="F488:K488" si="23">SUM(F489:F507)</f>
        <v>3646826.1911500003</v>
      </c>
      <c r="G488" s="89">
        <f t="shared" si="23"/>
        <v>1536617.35</v>
      </c>
      <c r="H488" s="89">
        <f t="shared" si="23"/>
        <v>3615771.0900000003</v>
      </c>
      <c r="I488" s="88">
        <f t="shared" si="23"/>
        <v>3414657.3</v>
      </c>
      <c r="J488" s="88">
        <f t="shared" si="23"/>
        <v>2778225</v>
      </c>
      <c r="K488" s="88">
        <f t="shared" si="23"/>
        <v>1882254.5</v>
      </c>
    </row>
    <row r="489" spans="1:11" ht="36" customHeight="1" x14ac:dyDescent="0.2">
      <c r="A489" s="78" t="s">
        <v>68</v>
      </c>
      <c r="B489" s="79" t="s">
        <v>183</v>
      </c>
      <c r="C489" s="43" t="s">
        <v>184</v>
      </c>
      <c r="D489" s="78" t="s">
        <v>57</v>
      </c>
      <c r="E489" s="103">
        <f t="shared" si="19"/>
        <v>480</v>
      </c>
      <c r="F489" s="115">
        <v>242564.59999999998</v>
      </c>
      <c r="G489" s="80">
        <v>53039.77</v>
      </c>
      <c r="H489" s="80">
        <v>242564.6</v>
      </c>
      <c r="I489" s="81">
        <v>811006.5</v>
      </c>
      <c r="J489" s="81">
        <v>730101.8</v>
      </c>
      <c r="K489" s="81">
        <v>956428</v>
      </c>
    </row>
    <row r="490" spans="1:11" ht="36" customHeight="1" x14ac:dyDescent="0.2">
      <c r="A490" s="78" t="s">
        <v>68</v>
      </c>
      <c r="B490" s="79" t="s">
        <v>185</v>
      </c>
      <c r="C490" s="43" t="s">
        <v>31</v>
      </c>
      <c r="D490" s="78" t="s">
        <v>57</v>
      </c>
      <c r="E490" s="103">
        <f t="shared" si="19"/>
        <v>481</v>
      </c>
      <c r="F490" s="115">
        <v>811104</v>
      </c>
      <c r="G490" s="80">
        <v>270052.14</v>
      </c>
      <c r="H490" s="80">
        <v>839166.79</v>
      </c>
      <c r="I490" s="81">
        <v>1684247.3</v>
      </c>
      <c r="J490" s="81">
        <v>1208163.7</v>
      </c>
      <c r="K490" s="81">
        <v>271716</v>
      </c>
    </row>
    <row r="491" spans="1:11" ht="36" customHeight="1" x14ac:dyDescent="0.2">
      <c r="A491" s="78" t="s">
        <v>68</v>
      </c>
      <c r="B491" s="79" t="s">
        <v>186</v>
      </c>
      <c r="C491" s="43" t="s">
        <v>187</v>
      </c>
      <c r="D491" s="78" t="s">
        <v>57</v>
      </c>
      <c r="E491" s="103">
        <f t="shared" si="19"/>
        <v>482</v>
      </c>
      <c r="F491" s="115">
        <v>98261.8</v>
      </c>
      <c r="G491" s="80">
        <v>87713.61</v>
      </c>
      <c r="H491" s="80">
        <v>98261.8</v>
      </c>
      <c r="I491" s="81">
        <v>0</v>
      </c>
      <c r="J491" s="81">
        <v>0</v>
      </c>
      <c r="K491" s="81">
        <v>0</v>
      </c>
    </row>
    <row r="492" spans="1:11" ht="51.75" customHeight="1" x14ac:dyDescent="0.2">
      <c r="A492" s="78" t="s">
        <v>68</v>
      </c>
      <c r="B492" s="79" t="s">
        <v>188</v>
      </c>
      <c r="C492" s="43" t="s">
        <v>845</v>
      </c>
      <c r="D492" s="78" t="s">
        <v>57</v>
      </c>
      <c r="E492" s="103">
        <f t="shared" si="19"/>
        <v>483</v>
      </c>
      <c r="F492" s="115">
        <v>4958.7000000000007</v>
      </c>
      <c r="G492" s="80">
        <v>4958.7</v>
      </c>
      <c r="H492" s="80">
        <v>4958.7</v>
      </c>
      <c r="I492" s="81">
        <v>0</v>
      </c>
      <c r="J492" s="81">
        <v>0</v>
      </c>
      <c r="K492" s="81">
        <v>0</v>
      </c>
    </row>
    <row r="493" spans="1:11" ht="48" customHeight="1" x14ac:dyDescent="0.2">
      <c r="A493" s="78" t="s">
        <v>68</v>
      </c>
      <c r="B493" s="79" t="s">
        <v>702</v>
      </c>
      <c r="C493" s="82" t="s">
        <v>846</v>
      </c>
      <c r="D493" s="78" t="s">
        <v>57</v>
      </c>
      <c r="E493" s="103">
        <f t="shared" si="19"/>
        <v>484</v>
      </c>
      <c r="F493" s="115">
        <v>12251.8</v>
      </c>
      <c r="G493" s="80">
        <v>7132.58</v>
      </c>
      <c r="H493" s="80">
        <v>12251.8</v>
      </c>
      <c r="I493" s="81">
        <v>7473.6</v>
      </c>
      <c r="J493" s="81">
        <v>9923</v>
      </c>
      <c r="K493" s="81">
        <v>9923</v>
      </c>
    </row>
    <row r="494" spans="1:11" ht="48" customHeight="1" x14ac:dyDescent="0.2">
      <c r="A494" s="78" t="s">
        <v>68</v>
      </c>
      <c r="B494" s="79" t="s">
        <v>701</v>
      </c>
      <c r="C494" s="43" t="s">
        <v>1021</v>
      </c>
      <c r="D494" s="78" t="s">
        <v>57</v>
      </c>
      <c r="E494" s="103">
        <f t="shared" si="19"/>
        <v>485</v>
      </c>
      <c r="F494" s="115">
        <v>0</v>
      </c>
      <c r="G494" s="80">
        <v>0</v>
      </c>
      <c r="H494" s="80">
        <v>0</v>
      </c>
      <c r="I494" s="81">
        <v>0</v>
      </c>
      <c r="J494" s="81">
        <v>0</v>
      </c>
      <c r="K494" s="81">
        <v>0</v>
      </c>
    </row>
    <row r="495" spans="1:11" ht="36" customHeight="1" x14ac:dyDescent="0.2">
      <c r="A495" s="78" t="s">
        <v>68</v>
      </c>
      <c r="B495" s="79" t="s">
        <v>668</v>
      </c>
      <c r="C495" s="43" t="s">
        <v>1022</v>
      </c>
      <c r="D495" s="78" t="s">
        <v>57</v>
      </c>
      <c r="E495" s="103">
        <f t="shared" si="19"/>
        <v>486</v>
      </c>
      <c r="F495" s="115">
        <v>0</v>
      </c>
      <c r="G495" s="80">
        <v>0</v>
      </c>
      <c r="H495" s="80">
        <v>0</v>
      </c>
      <c r="I495" s="81">
        <v>0</v>
      </c>
      <c r="J495" s="81">
        <v>0</v>
      </c>
      <c r="K495" s="81">
        <v>0</v>
      </c>
    </row>
    <row r="496" spans="1:11" ht="43.5" customHeight="1" x14ac:dyDescent="0.2">
      <c r="A496" s="78" t="s">
        <v>68</v>
      </c>
      <c r="B496" s="79" t="s">
        <v>430</v>
      </c>
      <c r="C496" s="43" t="s">
        <v>849</v>
      </c>
      <c r="D496" s="78" t="s">
        <v>57</v>
      </c>
      <c r="E496" s="103">
        <f t="shared" si="19"/>
        <v>487</v>
      </c>
      <c r="F496" s="115">
        <v>274395.7</v>
      </c>
      <c r="G496" s="80">
        <v>114736.89</v>
      </c>
      <c r="H496" s="80">
        <v>268907.78999999998</v>
      </c>
      <c r="I496" s="81">
        <v>124814.9</v>
      </c>
      <c r="J496" s="81">
        <v>105018</v>
      </c>
      <c r="K496" s="81">
        <v>121540.6</v>
      </c>
    </row>
    <row r="497" spans="1:11" ht="36" customHeight="1" x14ac:dyDescent="0.2">
      <c r="A497" s="78" t="s">
        <v>68</v>
      </c>
      <c r="B497" s="79" t="s">
        <v>571</v>
      </c>
      <c r="C497" s="43" t="s">
        <v>847</v>
      </c>
      <c r="D497" s="78" t="s">
        <v>57</v>
      </c>
      <c r="E497" s="103">
        <f t="shared" si="19"/>
        <v>488</v>
      </c>
      <c r="F497" s="115">
        <v>0</v>
      </c>
      <c r="G497" s="80">
        <v>0</v>
      </c>
      <c r="H497" s="80">
        <v>0</v>
      </c>
      <c r="I497" s="81">
        <v>0</v>
      </c>
      <c r="J497" s="81">
        <v>0</v>
      </c>
      <c r="K497" s="81">
        <v>0</v>
      </c>
    </row>
    <row r="498" spans="1:11" ht="36" customHeight="1" x14ac:dyDescent="0.2">
      <c r="A498" s="78" t="s">
        <v>68</v>
      </c>
      <c r="B498" s="79" t="s">
        <v>189</v>
      </c>
      <c r="C498" s="43" t="s">
        <v>78</v>
      </c>
      <c r="D498" s="78" t="s">
        <v>57</v>
      </c>
      <c r="E498" s="103">
        <f t="shared" si="19"/>
        <v>489</v>
      </c>
      <c r="F498" s="115">
        <v>878.1</v>
      </c>
      <c r="G498" s="80">
        <v>878.1</v>
      </c>
      <c r="H498" s="80">
        <v>878.1</v>
      </c>
      <c r="I498" s="81">
        <v>442.1</v>
      </c>
      <c r="J498" s="81">
        <v>863.1</v>
      </c>
      <c r="K498" s="81">
        <v>792.2</v>
      </c>
    </row>
    <row r="499" spans="1:11" ht="36" customHeight="1" x14ac:dyDescent="0.2">
      <c r="A499" s="78" t="s">
        <v>68</v>
      </c>
      <c r="B499" s="79" t="s">
        <v>190</v>
      </c>
      <c r="C499" s="43" t="s">
        <v>79</v>
      </c>
      <c r="D499" s="78" t="s">
        <v>57</v>
      </c>
      <c r="E499" s="103">
        <f t="shared" si="19"/>
        <v>490</v>
      </c>
      <c r="F499" s="115">
        <v>55767.5</v>
      </c>
      <c r="G499" s="80">
        <v>53342.68</v>
      </c>
      <c r="H499" s="80">
        <v>55767.34</v>
      </c>
      <c r="I499" s="81">
        <v>62326.1</v>
      </c>
      <c r="J499" s="81">
        <v>69365.5</v>
      </c>
      <c r="K499" s="81">
        <v>69365.5</v>
      </c>
    </row>
    <row r="500" spans="1:11" ht="36" customHeight="1" x14ac:dyDescent="0.2">
      <c r="A500" s="78" t="s">
        <v>68</v>
      </c>
      <c r="B500" s="79" t="s">
        <v>192</v>
      </c>
      <c r="C500" s="43" t="s">
        <v>193</v>
      </c>
      <c r="D500" s="78" t="s">
        <v>57</v>
      </c>
      <c r="E500" s="103">
        <f t="shared" si="19"/>
        <v>491</v>
      </c>
      <c r="F500" s="115">
        <v>946.2</v>
      </c>
      <c r="G500" s="80">
        <v>946.2</v>
      </c>
      <c r="H500" s="80">
        <v>946.2</v>
      </c>
      <c r="I500" s="81">
        <v>540</v>
      </c>
      <c r="J500" s="81">
        <v>651.29999999999995</v>
      </c>
      <c r="K500" s="81">
        <v>651.29999999999995</v>
      </c>
    </row>
    <row r="501" spans="1:11" ht="36" customHeight="1" x14ac:dyDescent="0.2">
      <c r="A501" s="78" t="s">
        <v>68</v>
      </c>
      <c r="B501" s="79" t="s">
        <v>194</v>
      </c>
      <c r="C501" s="43" t="s">
        <v>195</v>
      </c>
      <c r="D501" s="78" t="s">
        <v>57</v>
      </c>
      <c r="E501" s="103">
        <f t="shared" si="19"/>
        <v>492</v>
      </c>
      <c r="F501" s="115">
        <v>0</v>
      </c>
      <c r="G501" s="80">
        <v>0</v>
      </c>
      <c r="H501" s="80">
        <v>0</v>
      </c>
      <c r="I501" s="81">
        <v>0</v>
      </c>
      <c r="J501" s="81">
        <v>0</v>
      </c>
      <c r="K501" s="81">
        <v>0</v>
      </c>
    </row>
    <row r="502" spans="1:11" ht="36" customHeight="1" x14ac:dyDescent="0.2">
      <c r="A502" s="78" t="s">
        <v>68</v>
      </c>
      <c r="B502" s="79" t="s">
        <v>196</v>
      </c>
      <c r="C502" s="43" t="s">
        <v>197</v>
      </c>
      <c r="D502" s="78" t="s">
        <v>57</v>
      </c>
      <c r="E502" s="103">
        <f t="shared" si="19"/>
        <v>493</v>
      </c>
      <c r="F502" s="115">
        <v>71794.191149999999</v>
      </c>
      <c r="G502" s="80">
        <v>32550.35</v>
      </c>
      <c r="H502" s="80">
        <v>71794.19</v>
      </c>
      <c r="I502" s="81">
        <v>50400</v>
      </c>
      <c r="J502" s="81">
        <v>0</v>
      </c>
      <c r="K502" s="81">
        <v>0</v>
      </c>
    </row>
    <row r="503" spans="1:11" ht="36" customHeight="1" x14ac:dyDescent="0.2">
      <c r="A503" s="78" t="s">
        <v>68</v>
      </c>
      <c r="B503" s="79" t="s">
        <v>583</v>
      </c>
      <c r="C503" s="43" t="s">
        <v>848</v>
      </c>
      <c r="D503" s="78" t="s">
        <v>57</v>
      </c>
      <c r="E503" s="103">
        <f t="shared" si="19"/>
        <v>494</v>
      </c>
      <c r="F503" s="115">
        <v>0</v>
      </c>
      <c r="G503" s="80">
        <v>0</v>
      </c>
      <c r="H503" s="80">
        <v>0</v>
      </c>
      <c r="I503" s="81">
        <v>0</v>
      </c>
      <c r="J503" s="81">
        <v>0</v>
      </c>
      <c r="K503" s="81">
        <v>0</v>
      </c>
    </row>
    <row r="504" spans="1:11" ht="36" customHeight="1" x14ac:dyDescent="0.2">
      <c r="A504" s="78" t="s">
        <v>68</v>
      </c>
      <c r="B504" s="79" t="s">
        <v>669</v>
      </c>
      <c r="C504" s="43" t="s">
        <v>670</v>
      </c>
      <c r="D504" s="78" t="s">
        <v>57</v>
      </c>
      <c r="E504" s="103">
        <f t="shared" si="19"/>
        <v>495</v>
      </c>
      <c r="F504" s="115">
        <v>72383.8</v>
      </c>
      <c r="G504" s="80">
        <v>72369.89</v>
      </c>
      <c r="H504" s="80">
        <v>72369.89</v>
      </c>
      <c r="I504" s="81">
        <v>41258.800000000003</v>
      </c>
      <c r="J504" s="81">
        <v>0</v>
      </c>
      <c r="K504" s="81">
        <v>0</v>
      </c>
    </row>
    <row r="505" spans="1:11" ht="36" customHeight="1" x14ac:dyDescent="0.2">
      <c r="A505" s="78" t="s">
        <v>68</v>
      </c>
      <c r="B505" s="79" t="s">
        <v>919</v>
      </c>
      <c r="C505" s="43" t="s">
        <v>937</v>
      </c>
      <c r="D505" s="78" t="s">
        <v>57</v>
      </c>
      <c r="E505" s="103">
        <f t="shared" si="19"/>
        <v>496</v>
      </c>
      <c r="F505" s="115">
        <v>0</v>
      </c>
      <c r="G505" s="80">
        <v>0</v>
      </c>
      <c r="H505" s="80">
        <v>0</v>
      </c>
      <c r="I505" s="81">
        <v>175235</v>
      </c>
      <c r="J505" s="81">
        <v>130118</v>
      </c>
      <c r="K505" s="81">
        <v>0</v>
      </c>
    </row>
    <row r="506" spans="1:11" ht="39.75" customHeight="1" x14ac:dyDescent="0.2">
      <c r="A506" s="78" t="s">
        <v>68</v>
      </c>
      <c r="B506" s="79" t="s">
        <v>431</v>
      </c>
      <c r="C506" s="43" t="s">
        <v>433</v>
      </c>
      <c r="D506" s="78" t="s">
        <v>57</v>
      </c>
      <c r="E506" s="103">
        <f t="shared" si="19"/>
        <v>497</v>
      </c>
      <c r="F506" s="115">
        <v>82372.100000000006</v>
      </c>
      <c r="G506" s="80">
        <v>70695.789999999994</v>
      </c>
      <c r="H506" s="80">
        <v>82372.100000000006</v>
      </c>
      <c r="I506" s="81">
        <v>0</v>
      </c>
      <c r="J506" s="81">
        <v>0</v>
      </c>
      <c r="K506" s="81">
        <v>0</v>
      </c>
    </row>
    <row r="507" spans="1:11" ht="36" customHeight="1" x14ac:dyDescent="0.2">
      <c r="A507" s="78" t="s">
        <v>68</v>
      </c>
      <c r="B507" s="79" t="s">
        <v>198</v>
      </c>
      <c r="C507" s="43" t="s">
        <v>32</v>
      </c>
      <c r="D507" s="78" t="s">
        <v>57</v>
      </c>
      <c r="E507" s="103">
        <f t="shared" si="19"/>
        <v>498</v>
      </c>
      <c r="F507" s="115">
        <v>1919147.7</v>
      </c>
      <c r="G507" s="80">
        <v>768200.65</v>
      </c>
      <c r="H507" s="80">
        <v>1865531.79</v>
      </c>
      <c r="I507" s="81">
        <v>456913</v>
      </c>
      <c r="J507" s="81">
        <v>524020.6</v>
      </c>
      <c r="K507" s="81">
        <v>451837.9</v>
      </c>
    </row>
    <row r="508" spans="1:11" s="7" customFormat="1" ht="24" customHeight="1" x14ac:dyDescent="0.2">
      <c r="A508" s="91" t="s">
        <v>68</v>
      </c>
      <c r="B508" s="92" t="s">
        <v>429</v>
      </c>
      <c r="C508" s="86" t="s">
        <v>33</v>
      </c>
      <c r="D508" s="87"/>
      <c r="E508" s="103">
        <f t="shared" si="19"/>
        <v>499</v>
      </c>
      <c r="F508" s="88">
        <f t="shared" ref="F508:K508" si="24">SUM(F509:F516)</f>
        <v>12016176.6</v>
      </c>
      <c r="G508" s="89">
        <f t="shared" si="24"/>
        <v>6687913.1699999999</v>
      </c>
      <c r="H508" s="89">
        <f t="shared" si="24"/>
        <v>11826295.930000002</v>
      </c>
      <c r="I508" s="88">
        <f t="shared" si="24"/>
        <v>12536717.199999999</v>
      </c>
      <c r="J508" s="88">
        <f t="shared" si="24"/>
        <v>12652828.6</v>
      </c>
      <c r="K508" s="88">
        <f t="shared" si="24"/>
        <v>12672114.100000001</v>
      </c>
    </row>
    <row r="509" spans="1:11" ht="36" customHeight="1" x14ac:dyDescent="0.2">
      <c r="A509" s="71" t="s">
        <v>68</v>
      </c>
      <c r="B509" s="90" t="s">
        <v>199</v>
      </c>
      <c r="C509" s="43" t="s">
        <v>200</v>
      </c>
      <c r="D509" s="72" t="s">
        <v>57</v>
      </c>
      <c r="E509" s="103">
        <f t="shared" si="19"/>
        <v>500</v>
      </c>
      <c r="F509" s="42">
        <v>11771341.199999999</v>
      </c>
      <c r="G509" s="47">
        <v>6528494.4400000004</v>
      </c>
      <c r="H509" s="47">
        <v>11588926.640000001</v>
      </c>
      <c r="I509" s="42">
        <v>12326460.199999999</v>
      </c>
      <c r="J509" s="42">
        <v>12438204.699999999</v>
      </c>
      <c r="K509" s="42">
        <v>12438275.5</v>
      </c>
    </row>
    <row r="510" spans="1:11" ht="36" customHeight="1" x14ac:dyDescent="0.2">
      <c r="A510" s="71" t="s">
        <v>68</v>
      </c>
      <c r="B510" s="90" t="s">
        <v>201</v>
      </c>
      <c r="C510" s="43" t="s">
        <v>202</v>
      </c>
      <c r="D510" s="72" t="s">
        <v>57</v>
      </c>
      <c r="E510" s="103">
        <f t="shared" si="19"/>
        <v>501</v>
      </c>
      <c r="F510" s="42">
        <v>178626</v>
      </c>
      <c r="G510" s="47">
        <v>119146.22</v>
      </c>
      <c r="H510" s="47">
        <v>177640</v>
      </c>
      <c r="I510" s="42">
        <v>184152</v>
      </c>
      <c r="J510" s="42">
        <v>184626</v>
      </c>
      <c r="K510" s="42">
        <v>184626</v>
      </c>
    </row>
    <row r="511" spans="1:11" ht="36" customHeight="1" x14ac:dyDescent="0.2">
      <c r="A511" s="71" t="s">
        <v>68</v>
      </c>
      <c r="B511" s="90" t="s">
        <v>203</v>
      </c>
      <c r="C511" s="43" t="s">
        <v>204</v>
      </c>
      <c r="D511" s="72" t="s">
        <v>57</v>
      </c>
      <c r="E511" s="103">
        <f t="shared" si="19"/>
        <v>502</v>
      </c>
      <c r="F511" s="42">
        <v>20.100000000000001</v>
      </c>
      <c r="G511" s="47">
        <v>20.100000000000001</v>
      </c>
      <c r="H511" s="47">
        <v>20.079999999999998</v>
      </c>
      <c r="I511" s="42">
        <v>8.8000000000000007</v>
      </c>
      <c r="J511" s="42">
        <v>257</v>
      </c>
      <c r="K511" s="42">
        <v>18</v>
      </c>
    </row>
    <row r="512" spans="1:11" ht="48" customHeight="1" x14ac:dyDescent="0.2">
      <c r="A512" s="71" t="s">
        <v>68</v>
      </c>
      <c r="B512" s="90" t="s">
        <v>205</v>
      </c>
      <c r="C512" s="43" t="s">
        <v>884</v>
      </c>
      <c r="D512" s="72" t="s">
        <v>57</v>
      </c>
      <c r="E512" s="103">
        <f t="shared" si="19"/>
        <v>503</v>
      </c>
      <c r="F512" s="42">
        <v>3874.1</v>
      </c>
      <c r="G512" s="47">
        <v>0</v>
      </c>
      <c r="H512" s="47">
        <v>3874.1</v>
      </c>
      <c r="I512" s="42">
        <v>0</v>
      </c>
      <c r="J512" s="42">
        <v>0</v>
      </c>
      <c r="K512" s="42">
        <v>12982</v>
      </c>
    </row>
    <row r="513" spans="1:11" ht="36" customHeight="1" x14ac:dyDescent="0.2">
      <c r="A513" s="71" t="s">
        <v>68</v>
      </c>
      <c r="B513" s="90" t="s">
        <v>206</v>
      </c>
      <c r="C513" s="43" t="s">
        <v>885</v>
      </c>
      <c r="D513" s="72" t="s">
        <v>57</v>
      </c>
      <c r="E513" s="103">
        <f t="shared" si="19"/>
        <v>504</v>
      </c>
      <c r="F513" s="42">
        <v>19809.900000000001</v>
      </c>
      <c r="G513" s="47">
        <v>11297.12</v>
      </c>
      <c r="H513" s="47">
        <v>13329.83</v>
      </c>
      <c r="I513" s="42">
        <v>13200</v>
      </c>
      <c r="J513" s="42">
        <v>15750</v>
      </c>
      <c r="K513" s="42">
        <v>18494.8</v>
      </c>
    </row>
    <row r="514" spans="1:11" ht="36" customHeight="1" x14ac:dyDescent="0.2">
      <c r="A514" s="71" t="s">
        <v>68</v>
      </c>
      <c r="B514" s="90" t="s">
        <v>207</v>
      </c>
      <c r="C514" s="43" t="s">
        <v>886</v>
      </c>
      <c r="D514" s="72" t="s">
        <v>57</v>
      </c>
      <c r="E514" s="103">
        <f t="shared" si="19"/>
        <v>505</v>
      </c>
      <c r="F514" s="42">
        <v>5683.9</v>
      </c>
      <c r="G514" s="47">
        <v>5683.88</v>
      </c>
      <c r="H514" s="47">
        <v>5683.88</v>
      </c>
      <c r="I514" s="42">
        <v>2200</v>
      </c>
      <c r="J514" s="42">
        <v>2200</v>
      </c>
      <c r="K514" s="42">
        <v>2300</v>
      </c>
    </row>
    <row r="515" spans="1:11" ht="36" customHeight="1" x14ac:dyDescent="0.2">
      <c r="A515" s="71" t="s">
        <v>68</v>
      </c>
      <c r="B515" s="90" t="s">
        <v>208</v>
      </c>
      <c r="C515" s="43" t="s">
        <v>51</v>
      </c>
      <c r="D515" s="72" t="s">
        <v>57</v>
      </c>
      <c r="E515" s="103">
        <f t="shared" si="19"/>
        <v>506</v>
      </c>
      <c r="F515" s="42">
        <v>35387.800000000003</v>
      </c>
      <c r="G515" s="47">
        <v>23271.41</v>
      </c>
      <c r="H515" s="47">
        <v>35387.800000000003</v>
      </c>
      <c r="I515" s="42">
        <v>10696.2</v>
      </c>
      <c r="J515" s="42">
        <v>11790.9</v>
      </c>
      <c r="K515" s="42">
        <v>11790.9</v>
      </c>
    </row>
    <row r="516" spans="1:11" ht="36" customHeight="1" x14ac:dyDescent="0.2">
      <c r="A516" s="71" t="s">
        <v>68</v>
      </c>
      <c r="B516" s="90" t="s">
        <v>277</v>
      </c>
      <c r="C516" s="43" t="s">
        <v>278</v>
      </c>
      <c r="D516" s="72" t="s">
        <v>57</v>
      </c>
      <c r="E516" s="103">
        <f t="shared" si="19"/>
        <v>507</v>
      </c>
      <c r="F516" s="42">
        <v>1433.6</v>
      </c>
      <c r="G516" s="47">
        <v>0</v>
      </c>
      <c r="H516" s="47">
        <v>1433.6</v>
      </c>
      <c r="I516" s="42">
        <v>0</v>
      </c>
      <c r="J516" s="42">
        <v>0</v>
      </c>
      <c r="K516" s="42">
        <v>3626.9</v>
      </c>
    </row>
    <row r="517" spans="1:11" s="7" customFormat="1" ht="24" customHeight="1" x14ac:dyDescent="0.2">
      <c r="A517" s="91" t="s">
        <v>68</v>
      </c>
      <c r="B517" s="85" t="s">
        <v>533</v>
      </c>
      <c r="C517" s="86" t="s">
        <v>34</v>
      </c>
      <c r="D517" s="87"/>
      <c r="E517" s="103">
        <f t="shared" si="19"/>
        <v>508</v>
      </c>
      <c r="F517" s="88">
        <f t="shared" ref="F517:G517" si="25">SUM(F518:F523)</f>
        <v>344001.05</v>
      </c>
      <c r="G517" s="89">
        <f t="shared" si="25"/>
        <v>216149.4</v>
      </c>
      <c r="H517" s="89">
        <f>SUM(H518:H523)</f>
        <v>323547.37</v>
      </c>
      <c r="I517" s="88">
        <f t="shared" ref="I517:K517" si="26">SUM(I518:I523)</f>
        <v>10291.299999999999</v>
      </c>
      <c r="J517" s="88">
        <f t="shared" si="26"/>
        <v>16212.9</v>
      </c>
      <c r="K517" s="88">
        <f t="shared" si="26"/>
        <v>16212.9</v>
      </c>
    </row>
    <row r="518" spans="1:11" s="114" customFormat="1" ht="61.5" customHeight="1" x14ac:dyDescent="0.2">
      <c r="A518" s="56" t="s">
        <v>68</v>
      </c>
      <c r="B518" s="54" t="s">
        <v>911</v>
      </c>
      <c r="C518" s="63" t="s">
        <v>912</v>
      </c>
      <c r="D518" s="56" t="s">
        <v>57</v>
      </c>
      <c r="E518" s="103">
        <f t="shared" si="19"/>
        <v>509</v>
      </c>
      <c r="F518" s="42">
        <v>0</v>
      </c>
      <c r="G518" s="47">
        <v>0</v>
      </c>
      <c r="H518" s="51">
        <v>1093.7</v>
      </c>
      <c r="I518" s="51">
        <v>0</v>
      </c>
      <c r="J518" s="51">
        <v>0</v>
      </c>
      <c r="K518" s="51">
        <v>0</v>
      </c>
    </row>
    <row r="519" spans="1:11" s="77" customFormat="1" ht="36" customHeight="1" x14ac:dyDescent="0.2">
      <c r="A519" s="48" t="s">
        <v>68</v>
      </c>
      <c r="B519" s="54" t="s">
        <v>841</v>
      </c>
      <c r="C519" s="63" t="s">
        <v>842</v>
      </c>
      <c r="D519" s="56" t="s">
        <v>57</v>
      </c>
      <c r="E519" s="103">
        <f t="shared" si="19"/>
        <v>510</v>
      </c>
      <c r="F519" s="42">
        <v>0</v>
      </c>
      <c r="G519" s="47">
        <v>0</v>
      </c>
      <c r="H519" s="52">
        <v>0</v>
      </c>
      <c r="I519" s="51">
        <v>0</v>
      </c>
      <c r="J519" s="51">
        <v>0</v>
      </c>
      <c r="K519" s="51">
        <v>0</v>
      </c>
    </row>
    <row r="520" spans="1:11" s="77" customFormat="1" ht="48" x14ac:dyDescent="0.2">
      <c r="A520" s="48" t="s">
        <v>68</v>
      </c>
      <c r="B520" s="54" t="s">
        <v>432</v>
      </c>
      <c r="C520" s="63" t="s">
        <v>840</v>
      </c>
      <c r="D520" s="56" t="s">
        <v>57</v>
      </c>
      <c r="E520" s="103">
        <f t="shared" si="19"/>
        <v>511</v>
      </c>
      <c r="F520" s="42">
        <v>224204.4</v>
      </c>
      <c r="G520" s="47">
        <v>144853.01999999999</v>
      </c>
      <c r="H520" s="52">
        <v>218113.4</v>
      </c>
      <c r="I520" s="51">
        <v>0</v>
      </c>
      <c r="J520" s="51">
        <v>0</v>
      </c>
      <c r="K520" s="51">
        <v>0</v>
      </c>
    </row>
    <row r="521" spans="1:11" s="57" customFormat="1" ht="36" customHeight="1" x14ac:dyDescent="0.2">
      <c r="A521" s="48" t="s">
        <v>68</v>
      </c>
      <c r="B521" s="54" t="s">
        <v>573</v>
      </c>
      <c r="C521" s="63" t="s">
        <v>572</v>
      </c>
      <c r="D521" s="56" t="s">
        <v>57</v>
      </c>
      <c r="E521" s="103">
        <f t="shared" si="19"/>
        <v>512</v>
      </c>
      <c r="F521" s="42">
        <v>0</v>
      </c>
      <c r="G521" s="47">
        <v>0</v>
      </c>
      <c r="H521" s="52">
        <v>0</v>
      </c>
      <c r="I521" s="51">
        <v>0</v>
      </c>
      <c r="J521" s="51">
        <v>0</v>
      </c>
      <c r="K521" s="51">
        <v>0</v>
      </c>
    </row>
    <row r="522" spans="1:11" s="57" customFormat="1" ht="36" customHeight="1" x14ac:dyDescent="0.2">
      <c r="A522" s="48" t="s">
        <v>68</v>
      </c>
      <c r="B522" s="54" t="s">
        <v>658</v>
      </c>
      <c r="C522" s="63" t="s">
        <v>659</v>
      </c>
      <c r="D522" s="56" t="s">
        <v>57</v>
      </c>
      <c r="E522" s="103">
        <f t="shared" si="19"/>
        <v>513</v>
      </c>
      <c r="F522" s="42">
        <v>22402</v>
      </c>
      <c r="G522" s="47">
        <v>17930.54</v>
      </c>
      <c r="H522" s="52">
        <v>22401.91</v>
      </c>
      <c r="I522" s="51">
        <v>0</v>
      </c>
      <c r="J522" s="51">
        <v>0</v>
      </c>
      <c r="K522" s="51">
        <v>0</v>
      </c>
    </row>
    <row r="523" spans="1:11" s="57" customFormat="1" ht="36" customHeight="1" x14ac:dyDescent="0.2">
      <c r="A523" s="48" t="s">
        <v>68</v>
      </c>
      <c r="B523" s="54" t="s">
        <v>209</v>
      </c>
      <c r="C523" s="63" t="s">
        <v>35</v>
      </c>
      <c r="D523" s="56" t="s">
        <v>57</v>
      </c>
      <c r="E523" s="103">
        <f t="shared" si="19"/>
        <v>514</v>
      </c>
      <c r="F523" s="42">
        <v>97394.65</v>
      </c>
      <c r="G523" s="47">
        <v>53365.84</v>
      </c>
      <c r="H523" s="52">
        <v>81938.36</v>
      </c>
      <c r="I523" s="51">
        <v>10291.299999999999</v>
      </c>
      <c r="J523" s="51">
        <v>16212.9</v>
      </c>
      <c r="K523" s="51">
        <v>16212.9</v>
      </c>
    </row>
    <row r="524" spans="1:11" ht="24" customHeight="1" x14ac:dyDescent="0.2">
      <c r="A524" s="122" t="s">
        <v>68</v>
      </c>
      <c r="B524" s="85" t="s">
        <v>959</v>
      </c>
      <c r="C524" s="86" t="s">
        <v>961</v>
      </c>
      <c r="D524" s="45"/>
      <c r="E524" s="103">
        <f t="shared" ref="E524:E572" si="27">E523+1</f>
        <v>515</v>
      </c>
      <c r="F524" s="88">
        <f>SUM(F525:F528)</f>
        <v>0</v>
      </c>
      <c r="G524" s="89">
        <f t="shared" ref="G524:K524" si="28">SUM(G525:G528)</f>
        <v>0</v>
      </c>
      <c r="H524" s="89">
        <f t="shared" si="28"/>
        <v>0</v>
      </c>
      <c r="I524" s="88">
        <f t="shared" si="28"/>
        <v>0</v>
      </c>
      <c r="J524" s="88">
        <f t="shared" si="28"/>
        <v>0</v>
      </c>
      <c r="K524" s="88">
        <f t="shared" si="28"/>
        <v>0</v>
      </c>
    </row>
    <row r="525" spans="1:11" ht="36" customHeight="1" x14ac:dyDescent="0.2">
      <c r="A525" s="122" t="s">
        <v>68</v>
      </c>
      <c r="B525" s="40" t="s">
        <v>962</v>
      </c>
      <c r="C525" s="41" t="s">
        <v>960</v>
      </c>
      <c r="D525" s="123" t="s">
        <v>56</v>
      </c>
      <c r="E525" s="103">
        <f t="shared" si="27"/>
        <v>516</v>
      </c>
      <c r="F525" s="42">
        <v>0</v>
      </c>
      <c r="G525" s="47">
        <v>0</v>
      </c>
      <c r="H525" s="47">
        <v>0</v>
      </c>
      <c r="I525" s="42">
        <v>0</v>
      </c>
      <c r="J525" s="42">
        <v>0</v>
      </c>
      <c r="K525" s="42">
        <v>0</v>
      </c>
    </row>
    <row r="526" spans="1:11" ht="36" customHeight="1" x14ac:dyDescent="0.2">
      <c r="A526" s="122" t="s">
        <v>68</v>
      </c>
      <c r="B526" s="40" t="s">
        <v>963</v>
      </c>
      <c r="C526" s="41" t="s">
        <v>960</v>
      </c>
      <c r="D526" s="123" t="s">
        <v>36</v>
      </c>
      <c r="E526" s="103">
        <f t="shared" si="27"/>
        <v>517</v>
      </c>
      <c r="F526" s="42">
        <v>0</v>
      </c>
      <c r="G526" s="47">
        <v>0</v>
      </c>
      <c r="H526" s="47">
        <v>0</v>
      </c>
      <c r="I526" s="42">
        <v>0</v>
      </c>
      <c r="J526" s="42">
        <v>0</v>
      </c>
      <c r="K526" s="42">
        <v>0</v>
      </c>
    </row>
    <row r="527" spans="1:11" ht="36" customHeight="1" x14ac:dyDescent="0.2">
      <c r="A527" s="122" t="s">
        <v>68</v>
      </c>
      <c r="B527" s="40" t="s">
        <v>964</v>
      </c>
      <c r="C527" s="41" t="s">
        <v>960</v>
      </c>
      <c r="D527" s="123" t="s">
        <v>66</v>
      </c>
      <c r="E527" s="103">
        <f t="shared" si="27"/>
        <v>518</v>
      </c>
      <c r="F527" s="42">
        <v>0</v>
      </c>
      <c r="G527" s="47">
        <v>0</v>
      </c>
      <c r="H527" s="47">
        <v>0</v>
      </c>
      <c r="I527" s="42">
        <v>0</v>
      </c>
      <c r="J527" s="42">
        <v>0</v>
      </c>
      <c r="K527" s="42">
        <v>0</v>
      </c>
    </row>
    <row r="528" spans="1:11" ht="36" customHeight="1" x14ac:dyDescent="0.2">
      <c r="A528" s="122" t="s">
        <v>68</v>
      </c>
      <c r="B528" s="40" t="s">
        <v>965</v>
      </c>
      <c r="C528" s="41" t="s">
        <v>960</v>
      </c>
      <c r="D528" s="123" t="s">
        <v>71</v>
      </c>
      <c r="E528" s="103">
        <f t="shared" si="27"/>
        <v>519</v>
      </c>
      <c r="F528" s="42">
        <v>0</v>
      </c>
      <c r="G528" s="47">
        <v>0</v>
      </c>
      <c r="H528" s="47">
        <v>0</v>
      </c>
      <c r="I528" s="42">
        <v>0</v>
      </c>
      <c r="J528" s="42">
        <v>0</v>
      </c>
      <c r="K528" s="42">
        <v>0</v>
      </c>
    </row>
    <row r="529" spans="1:11" ht="24" customHeight="1" x14ac:dyDescent="0.2">
      <c r="A529" s="122" t="s">
        <v>68</v>
      </c>
      <c r="B529" s="85" t="s">
        <v>257</v>
      </c>
      <c r="C529" s="86" t="s">
        <v>22</v>
      </c>
      <c r="D529" s="45"/>
      <c r="E529" s="103">
        <f t="shared" si="27"/>
        <v>520</v>
      </c>
      <c r="F529" s="88">
        <f>SUM(F530:F532)</f>
        <v>298666.65000000002</v>
      </c>
      <c r="G529" s="89">
        <f t="shared" ref="G529:K529" si="29">SUM(G530:G532)</f>
        <v>317666.65000000002</v>
      </c>
      <c r="H529" s="89">
        <f t="shared" si="29"/>
        <v>317666.65000000002</v>
      </c>
      <c r="I529" s="88">
        <f t="shared" si="29"/>
        <v>0</v>
      </c>
      <c r="J529" s="88">
        <f t="shared" si="29"/>
        <v>0</v>
      </c>
      <c r="K529" s="88">
        <f t="shared" si="29"/>
        <v>0</v>
      </c>
    </row>
    <row r="530" spans="1:11" s="57" customFormat="1" ht="36" customHeight="1" x14ac:dyDescent="0.2">
      <c r="A530" s="48" t="s">
        <v>68</v>
      </c>
      <c r="B530" s="54" t="s">
        <v>179</v>
      </c>
      <c r="C530" s="61" t="s">
        <v>697</v>
      </c>
      <c r="D530" s="56" t="s">
        <v>57</v>
      </c>
      <c r="E530" s="103">
        <f t="shared" si="27"/>
        <v>521</v>
      </c>
      <c r="F530" s="42">
        <v>0</v>
      </c>
      <c r="G530" s="47">
        <v>0</v>
      </c>
      <c r="H530" s="52">
        <v>0</v>
      </c>
      <c r="I530" s="51">
        <v>0</v>
      </c>
      <c r="J530" s="51">
        <v>0</v>
      </c>
      <c r="K530" s="51">
        <v>0</v>
      </c>
    </row>
    <row r="531" spans="1:11" ht="24" customHeight="1" x14ac:dyDescent="0.2">
      <c r="A531" s="59" t="s">
        <v>68</v>
      </c>
      <c r="B531" s="40" t="s">
        <v>657</v>
      </c>
      <c r="C531" s="41" t="s">
        <v>23</v>
      </c>
      <c r="D531" s="60" t="s">
        <v>56</v>
      </c>
      <c r="E531" s="103">
        <f t="shared" si="27"/>
        <v>522</v>
      </c>
      <c r="F531" s="42">
        <v>299700</v>
      </c>
      <c r="G531" s="47">
        <v>318700</v>
      </c>
      <c r="H531" s="47">
        <v>318700</v>
      </c>
      <c r="I531" s="42">
        <v>0</v>
      </c>
      <c r="J531" s="42">
        <v>0</v>
      </c>
      <c r="K531" s="42">
        <v>0</v>
      </c>
    </row>
    <row r="532" spans="1:11" s="57" customFormat="1" ht="36" customHeight="1" x14ac:dyDescent="0.2">
      <c r="A532" s="48" t="s">
        <v>68</v>
      </c>
      <c r="B532" s="54" t="s">
        <v>159</v>
      </c>
      <c r="C532" s="61" t="s">
        <v>23</v>
      </c>
      <c r="D532" s="56" t="s">
        <v>57</v>
      </c>
      <c r="E532" s="103">
        <f t="shared" si="27"/>
        <v>523</v>
      </c>
      <c r="F532" s="111">
        <v>-1033.3499999999999</v>
      </c>
      <c r="G532" s="121">
        <v>-1033.3499999999999</v>
      </c>
      <c r="H532" s="113">
        <v>-1033.3499999999999</v>
      </c>
      <c r="I532" s="62">
        <v>0</v>
      </c>
      <c r="J532" s="62">
        <v>0</v>
      </c>
      <c r="K532" s="62">
        <v>0</v>
      </c>
    </row>
    <row r="533" spans="1:11" s="7" customFormat="1" ht="36" customHeight="1" x14ac:dyDescent="0.2">
      <c r="A533" s="91" t="s">
        <v>68</v>
      </c>
      <c r="B533" s="85" t="s">
        <v>232</v>
      </c>
      <c r="C533" s="86" t="s">
        <v>74</v>
      </c>
      <c r="D533" s="87"/>
      <c r="E533" s="103">
        <f t="shared" si="27"/>
        <v>524</v>
      </c>
      <c r="F533" s="88">
        <f t="shared" ref="F533:K533" si="30">F534</f>
        <v>0</v>
      </c>
      <c r="G533" s="89">
        <f t="shared" si="30"/>
        <v>0</v>
      </c>
      <c r="H533" s="88">
        <f t="shared" si="30"/>
        <v>0</v>
      </c>
      <c r="I533" s="88">
        <f t="shared" si="30"/>
        <v>0</v>
      </c>
      <c r="J533" s="88">
        <f t="shared" si="30"/>
        <v>0</v>
      </c>
      <c r="K533" s="88">
        <f t="shared" si="30"/>
        <v>0</v>
      </c>
    </row>
    <row r="534" spans="1:11" ht="36" customHeight="1" x14ac:dyDescent="0.2">
      <c r="A534" s="122" t="s">
        <v>68</v>
      </c>
      <c r="B534" s="40" t="s">
        <v>231</v>
      </c>
      <c r="C534" s="41" t="s">
        <v>73</v>
      </c>
      <c r="D534" s="123" t="s">
        <v>57</v>
      </c>
      <c r="E534" s="103">
        <f t="shared" si="27"/>
        <v>525</v>
      </c>
      <c r="F534" s="42">
        <v>0</v>
      </c>
      <c r="G534" s="47">
        <v>0</v>
      </c>
      <c r="H534" s="42">
        <v>0</v>
      </c>
      <c r="I534" s="42">
        <v>0</v>
      </c>
      <c r="J534" s="42">
        <v>0</v>
      </c>
      <c r="K534" s="42">
        <v>0</v>
      </c>
    </row>
    <row r="535" spans="1:11" ht="24" customHeight="1" x14ac:dyDescent="0.2">
      <c r="A535" s="122" t="s">
        <v>68</v>
      </c>
      <c r="B535" s="85" t="s">
        <v>233</v>
      </c>
      <c r="C535" s="86" t="s">
        <v>397</v>
      </c>
      <c r="D535" s="45"/>
      <c r="E535" s="103">
        <f t="shared" si="27"/>
        <v>526</v>
      </c>
      <c r="F535" s="88">
        <f t="shared" ref="F535:K535" si="31">SUM(F536:F548)</f>
        <v>1176.4799999999998</v>
      </c>
      <c r="G535" s="89">
        <f t="shared" si="31"/>
        <v>1176.4799999999998</v>
      </c>
      <c r="H535" s="89">
        <f t="shared" si="31"/>
        <v>1523.8999999999996</v>
      </c>
      <c r="I535" s="88">
        <f t="shared" si="31"/>
        <v>16.559999999999999</v>
      </c>
      <c r="J535" s="88">
        <f t="shared" si="31"/>
        <v>16.559999999999999</v>
      </c>
      <c r="K535" s="88">
        <f t="shared" si="31"/>
        <v>16.559999999999999</v>
      </c>
    </row>
    <row r="536" spans="1:11" s="57" customFormat="1" ht="24" customHeight="1" x14ac:dyDescent="0.2">
      <c r="A536" s="48" t="s">
        <v>68</v>
      </c>
      <c r="B536" s="54" t="s">
        <v>275</v>
      </c>
      <c r="C536" s="61" t="s">
        <v>24</v>
      </c>
      <c r="D536" s="56" t="s">
        <v>56</v>
      </c>
      <c r="E536" s="103">
        <f t="shared" si="27"/>
        <v>527</v>
      </c>
      <c r="F536" s="42">
        <v>0</v>
      </c>
      <c r="G536" s="47">
        <v>0</v>
      </c>
      <c r="H536" s="42">
        <v>0</v>
      </c>
      <c r="I536" s="51">
        <v>0</v>
      </c>
      <c r="J536" s="51">
        <v>0</v>
      </c>
      <c r="K536" s="51">
        <v>0</v>
      </c>
    </row>
    <row r="537" spans="1:11" s="57" customFormat="1" ht="36" customHeight="1" x14ac:dyDescent="0.2">
      <c r="A537" s="48" t="s">
        <v>68</v>
      </c>
      <c r="B537" s="54" t="s">
        <v>150</v>
      </c>
      <c r="C537" s="61" t="s">
        <v>24</v>
      </c>
      <c r="D537" s="56" t="s">
        <v>36</v>
      </c>
      <c r="E537" s="103">
        <f t="shared" si="27"/>
        <v>528</v>
      </c>
      <c r="F537" s="42">
        <v>3.43</v>
      </c>
      <c r="G537" s="47">
        <v>3.42</v>
      </c>
      <c r="H537" s="42">
        <v>3.43</v>
      </c>
      <c r="I537" s="51">
        <v>0</v>
      </c>
      <c r="J537" s="51">
        <v>0</v>
      </c>
      <c r="K537" s="51">
        <v>0</v>
      </c>
    </row>
    <row r="538" spans="1:11" s="57" customFormat="1" ht="36" customHeight="1" x14ac:dyDescent="0.2">
      <c r="A538" s="48" t="s">
        <v>68</v>
      </c>
      <c r="B538" s="54" t="s">
        <v>151</v>
      </c>
      <c r="C538" s="61" t="s">
        <v>24</v>
      </c>
      <c r="D538" s="56" t="s">
        <v>66</v>
      </c>
      <c r="E538" s="103">
        <f t="shared" si="27"/>
        <v>529</v>
      </c>
      <c r="F538" s="42">
        <v>692.99</v>
      </c>
      <c r="G538" s="47">
        <v>692.99</v>
      </c>
      <c r="H538" s="42">
        <v>717.62</v>
      </c>
      <c r="I538" s="51">
        <v>0</v>
      </c>
      <c r="J538" s="51">
        <v>0</v>
      </c>
      <c r="K538" s="51">
        <v>0</v>
      </c>
    </row>
    <row r="539" spans="1:11" s="57" customFormat="1" ht="36" customHeight="1" x14ac:dyDescent="0.2">
      <c r="A539" s="48" t="s">
        <v>68</v>
      </c>
      <c r="B539" s="54" t="s">
        <v>154</v>
      </c>
      <c r="C539" s="61" t="s">
        <v>24</v>
      </c>
      <c r="D539" s="56" t="s">
        <v>71</v>
      </c>
      <c r="E539" s="103">
        <f t="shared" si="27"/>
        <v>530</v>
      </c>
      <c r="F539" s="42">
        <v>0</v>
      </c>
      <c r="G539" s="47">
        <v>0</v>
      </c>
      <c r="H539" s="42">
        <v>0</v>
      </c>
      <c r="I539" s="51">
        <v>0</v>
      </c>
      <c r="J539" s="51">
        <v>0</v>
      </c>
      <c r="K539" s="51">
        <v>0</v>
      </c>
    </row>
    <row r="540" spans="1:11" s="57" customFormat="1" ht="24" customHeight="1" x14ac:dyDescent="0.2">
      <c r="A540" s="48" t="s">
        <v>68</v>
      </c>
      <c r="B540" s="54" t="s">
        <v>276</v>
      </c>
      <c r="C540" s="61" t="s">
        <v>699</v>
      </c>
      <c r="D540" s="112" t="s">
        <v>56</v>
      </c>
      <c r="E540" s="103">
        <f t="shared" si="27"/>
        <v>531</v>
      </c>
      <c r="F540" s="42">
        <v>0</v>
      </c>
      <c r="G540" s="47">
        <v>0</v>
      </c>
      <c r="H540" s="42">
        <v>0</v>
      </c>
      <c r="I540" s="51">
        <v>0</v>
      </c>
      <c r="J540" s="51">
        <v>0</v>
      </c>
      <c r="K540" s="51">
        <v>0</v>
      </c>
    </row>
    <row r="541" spans="1:11" s="57" customFormat="1" ht="36" customHeight="1" x14ac:dyDescent="0.2">
      <c r="A541" s="48" t="s">
        <v>68</v>
      </c>
      <c r="B541" s="54" t="s">
        <v>152</v>
      </c>
      <c r="C541" s="61" t="s">
        <v>699</v>
      </c>
      <c r="D541" s="56" t="s">
        <v>66</v>
      </c>
      <c r="E541" s="103">
        <f t="shared" si="27"/>
        <v>532</v>
      </c>
      <c r="F541" s="42">
        <v>5.01</v>
      </c>
      <c r="G541" s="47">
        <v>5.01</v>
      </c>
      <c r="H541" s="42">
        <v>114.8</v>
      </c>
      <c r="I541" s="51">
        <v>0</v>
      </c>
      <c r="J541" s="51">
        <v>0</v>
      </c>
      <c r="K541" s="51">
        <v>0</v>
      </c>
    </row>
    <row r="542" spans="1:11" s="57" customFormat="1" ht="36" customHeight="1" x14ac:dyDescent="0.2">
      <c r="A542" s="48" t="s">
        <v>68</v>
      </c>
      <c r="B542" s="54" t="s">
        <v>155</v>
      </c>
      <c r="C542" s="61" t="s">
        <v>699</v>
      </c>
      <c r="D542" s="56" t="s">
        <v>71</v>
      </c>
      <c r="E542" s="103">
        <f t="shared" si="27"/>
        <v>533</v>
      </c>
      <c r="F542" s="42">
        <v>0</v>
      </c>
      <c r="G542" s="47">
        <v>0</v>
      </c>
      <c r="H542" s="42">
        <v>0</v>
      </c>
      <c r="I542" s="51">
        <v>0</v>
      </c>
      <c r="J542" s="51">
        <v>0</v>
      </c>
      <c r="K542" s="51">
        <v>0</v>
      </c>
    </row>
    <row r="543" spans="1:11" s="57" customFormat="1" ht="24" customHeight="1" x14ac:dyDescent="0.2">
      <c r="A543" s="48" t="s">
        <v>68</v>
      </c>
      <c r="B543" s="54" t="s">
        <v>177</v>
      </c>
      <c r="C543" s="55" t="s">
        <v>25</v>
      </c>
      <c r="D543" s="56" t="s">
        <v>39</v>
      </c>
      <c r="E543" s="103">
        <f t="shared" si="27"/>
        <v>534</v>
      </c>
      <c r="F543" s="42">
        <v>0</v>
      </c>
      <c r="G543" s="47">
        <v>0</v>
      </c>
      <c r="H543" s="42">
        <v>0</v>
      </c>
      <c r="I543" s="51">
        <v>0</v>
      </c>
      <c r="J543" s="51">
        <v>0</v>
      </c>
      <c r="K543" s="51">
        <v>0</v>
      </c>
    </row>
    <row r="544" spans="1:11" s="57" customFormat="1" ht="48" customHeight="1" x14ac:dyDescent="0.2">
      <c r="A544" s="48" t="s">
        <v>68</v>
      </c>
      <c r="B544" s="54" t="s">
        <v>649</v>
      </c>
      <c r="C544" s="55" t="s">
        <v>25</v>
      </c>
      <c r="D544" s="56" t="s">
        <v>576</v>
      </c>
      <c r="E544" s="103">
        <f t="shared" si="27"/>
        <v>535</v>
      </c>
      <c r="F544" s="42">
        <v>0</v>
      </c>
      <c r="G544" s="47">
        <v>0</v>
      </c>
      <c r="H544" s="42">
        <v>0</v>
      </c>
      <c r="I544" s="51">
        <v>0</v>
      </c>
      <c r="J544" s="51">
        <v>0</v>
      </c>
      <c r="K544" s="51">
        <v>0</v>
      </c>
    </row>
    <row r="545" spans="1:11" s="57" customFormat="1" ht="24" customHeight="1" x14ac:dyDescent="0.2">
      <c r="A545" s="48" t="s">
        <v>68</v>
      </c>
      <c r="B545" s="54" t="s">
        <v>148</v>
      </c>
      <c r="C545" s="55" t="s">
        <v>25</v>
      </c>
      <c r="D545" s="56" t="s">
        <v>56</v>
      </c>
      <c r="E545" s="103">
        <f t="shared" si="27"/>
        <v>536</v>
      </c>
      <c r="F545" s="42">
        <v>432.15</v>
      </c>
      <c r="G545" s="47">
        <v>432.15</v>
      </c>
      <c r="H545" s="42">
        <v>645.14</v>
      </c>
      <c r="I545" s="51">
        <v>16.559999999999999</v>
      </c>
      <c r="J545" s="51">
        <v>16.559999999999999</v>
      </c>
      <c r="K545" s="51">
        <v>16.559999999999999</v>
      </c>
    </row>
    <row r="546" spans="1:11" s="57" customFormat="1" ht="36" customHeight="1" x14ac:dyDescent="0.2">
      <c r="A546" s="48" t="s">
        <v>68</v>
      </c>
      <c r="B546" s="54" t="s">
        <v>222</v>
      </c>
      <c r="C546" s="55" t="s">
        <v>25</v>
      </c>
      <c r="D546" s="56" t="s">
        <v>36</v>
      </c>
      <c r="E546" s="103">
        <f t="shared" si="27"/>
        <v>537</v>
      </c>
      <c r="F546" s="42">
        <v>0.62</v>
      </c>
      <c r="G546" s="47">
        <v>0.62</v>
      </c>
      <c r="H546" s="42">
        <v>0.62</v>
      </c>
      <c r="I546" s="51">
        <v>0</v>
      </c>
      <c r="J546" s="51">
        <v>0</v>
      </c>
      <c r="K546" s="51">
        <v>0</v>
      </c>
    </row>
    <row r="547" spans="1:11" s="57" customFormat="1" ht="36" customHeight="1" x14ac:dyDescent="0.2">
      <c r="A547" s="48" t="s">
        <v>68</v>
      </c>
      <c r="B547" s="54" t="s">
        <v>153</v>
      </c>
      <c r="C547" s="55" t="s">
        <v>25</v>
      </c>
      <c r="D547" s="56" t="s">
        <v>66</v>
      </c>
      <c r="E547" s="103">
        <f t="shared" si="27"/>
        <v>538</v>
      </c>
      <c r="F547" s="42">
        <v>0</v>
      </c>
      <c r="G547" s="47">
        <v>0</v>
      </c>
      <c r="H547" s="42">
        <v>0</v>
      </c>
      <c r="I547" s="51">
        <v>0</v>
      </c>
      <c r="J547" s="51">
        <v>0</v>
      </c>
      <c r="K547" s="51">
        <v>0</v>
      </c>
    </row>
    <row r="548" spans="1:11" s="57" customFormat="1" ht="36" customHeight="1" x14ac:dyDescent="0.2">
      <c r="A548" s="48" t="s">
        <v>68</v>
      </c>
      <c r="B548" s="54" t="s">
        <v>176</v>
      </c>
      <c r="C548" s="55" t="s">
        <v>25</v>
      </c>
      <c r="D548" s="56" t="s">
        <v>71</v>
      </c>
      <c r="E548" s="103">
        <f t="shared" si="27"/>
        <v>539</v>
      </c>
      <c r="F548" s="42">
        <v>42.28</v>
      </c>
      <c r="G548" s="47">
        <v>42.29</v>
      </c>
      <c r="H548" s="51">
        <v>42.29</v>
      </c>
      <c r="I548" s="51">
        <v>0</v>
      </c>
      <c r="J548" s="51">
        <v>0</v>
      </c>
      <c r="K548" s="51">
        <v>0</v>
      </c>
    </row>
    <row r="549" spans="1:11" s="57" customFormat="1" ht="24" customHeight="1" x14ac:dyDescent="0.2">
      <c r="A549" s="93" t="s">
        <v>68</v>
      </c>
      <c r="B549" s="94" t="s">
        <v>221</v>
      </c>
      <c r="C549" s="95" t="s">
        <v>26</v>
      </c>
      <c r="D549" s="96"/>
      <c r="E549" s="103">
        <f t="shared" si="27"/>
        <v>540</v>
      </c>
      <c r="F549" s="88">
        <f t="shared" ref="F549:K549" si="32">SUM(F550:F571)</f>
        <v>-6985.61</v>
      </c>
      <c r="G549" s="89">
        <f t="shared" si="32"/>
        <v>-7038.97</v>
      </c>
      <c r="H549" s="97">
        <f t="shared" si="32"/>
        <v>-7038.96</v>
      </c>
      <c r="I549" s="97">
        <f t="shared" si="32"/>
        <v>0</v>
      </c>
      <c r="J549" s="97">
        <f t="shared" si="32"/>
        <v>0</v>
      </c>
      <c r="K549" s="97">
        <f t="shared" si="32"/>
        <v>0</v>
      </c>
    </row>
    <row r="550" spans="1:11" s="57" customFormat="1" ht="36" customHeight="1" x14ac:dyDescent="0.2">
      <c r="A550" s="48" t="s">
        <v>68</v>
      </c>
      <c r="B550" s="54" t="s">
        <v>210</v>
      </c>
      <c r="C550" s="61" t="s">
        <v>526</v>
      </c>
      <c r="D550" s="56" t="s">
        <v>57</v>
      </c>
      <c r="E550" s="103">
        <f t="shared" si="27"/>
        <v>541</v>
      </c>
      <c r="F550" s="42">
        <v>0</v>
      </c>
      <c r="G550" s="47">
        <v>0</v>
      </c>
      <c r="H550" s="51">
        <v>0</v>
      </c>
      <c r="I550" s="51">
        <v>0</v>
      </c>
      <c r="J550" s="51">
        <v>0</v>
      </c>
      <c r="K550" s="51">
        <v>0</v>
      </c>
    </row>
    <row r="551" spans="1:11" s="57" customFormat="1" ht="36" customHeight="1" x14ac:dyDescent="0.2">
      <c r="A551" s="48" t="s">
        <v>68</v>
      </c>
      <c r="B551" s="54" t="s">
        <v>211</v>
      </c>
      <c r="C551" s="61" t="s">
        <v>1023</v>
      </c>
      <c r="D551" s="56" t="s">
        <v>57</v>
      </c>
      <c r="E551" s="103">
        <f t="shared" si="27"/>
        <v>542</v>
      </c>
      <c r="F551" s="42">
        <v>0</v>
      </c>
      <c r="G551" s="47">
        <v>0</v>
      </c>
      <c r="H551" s="51">
        <v>0</v>
      </c>
      <c r="I551" s="51">
        <v>0</v>
      </c>
      <c r="J551" s="51">
        <v>0</v>
      </c>
      <c r="K551" s="51">
        <v>0</v>
      </c>
    </row>
    <row r="552" spans="1:11" s="57" customFormat="1" ht="36" customHeight="1" x14ac:dyDescent="0.2">
      <c r="A552" s="48" t="s">
        <v>68</v>
      </c>
      <c r="B552" s="83" t="s">
        <v>843</v>
      </c>
      <c r="C552" s="61" t="s">
        <v>844</v>
      </c>
      <c r="D552" s="84" t="s">
        <v>57</v>
      </c>
      <c r="E552" s="103">
        <f t="shared" si="27"/>
        <v>543</v>
      </c>
      <c r="F552" s="42">
        <v>0</v>
      </c>
      <c r="G552" s="47">
        <v>0</v>
      </c>
      <c r="H552" s="51">
        <v>0</v>
      </c>
      <c r="I552" s="51">
        <v>0</v>
      </c>
      <c r="J552" s="51">
        <v>0</v>
      </c>
      <c r="K552" s="51">
        <v>0</v>
      </c>
    </row>
    <row r="553" spans="1:11" s="57" customFormat="1" ht="36" customHeight="1" x14ac:dyDescent="0.2">
      <c r="A553" s="48" t="s">
        <v>68</v>
      </c>
      <c r="B553" s="83" t="s">
        <v>913</v>
      </c>
      <c r="C553" s="61" t="s">
        <v>914</v>
      </c>
      <c r="D553" s="84" t="s">
        <v>57</v>
      </c>
      <c r="E553" s="103">
        <f t="shared" si="27"/>
        <v>544</v>
      </c>
      <c r="F553" s="42">
        <v>0</v>
      </c>
      <c r="G553" s="47">
        <v>0</v>
      </c>
      <c r="H553" s="51">
        <v>0</v>
      </c>
      <c r="I553" s="51">
        <v>0</v>
      </c>
      <c r="J553" s="51">
        <v>0</v>
      </c>
      <c r="K553" s="51">
        <v>0</v>
      </c>
    </row>
    <row r="554" spans="1:11" s="57" customFormat="1" ht="36" customHeight="1" x14ac:dyDescent="0.2">
      <c r="A554" s="48" t="s">
        <v>68</v>
      </c>
      <c r="B554" s="83" t="s">
        <v>915</v>
      </c>
      <c r="C554" s="61" t="s">
        <v>916</v>
      </c>
      <c r="D554" s="84" t="s">
        <v>57</v>
      </c>
      <c r="E554" s="103">
        <f t="shared" si="27"/>
        <v>545</v>
      </c>
      <c r="F554" s="42">
        <v>0</v>
      </c>
      <c r="G554" s="47">
        <v>0</v>
      </c>
      <c r="H554" s="51">
        <v>0</v>
      </c>
      <c r="I554" s="51">
        <v>0</v>
      </c>
      <c r="J554" s="51">
        <v>0</v>
      </c>
      <c r="K554" s="51">
        <v>0</v>
      </c>
    </row>
    <row r="555" spans="1:11" s="57" customFormat="1" ht="36" customHeight="1" x14ac:dyDescent="0.2">
      <c r="A555" s="48" t="s">
        <v>68</v>
      </c>
      <c r="B555" s="83" t="s">
        <v>652</v>
      </c>
      <c r="C555" s="61" t="s">
        <v>653</v>
      </c>
      <c r="D555" s="84" t="s">
        <v>57</v>
      </c>
      <c r="E555" s="103">
        <f t="shared" si="27"/>
        <v>546</v>
      </c>
      <c r="F555" s="42">
        <v>-0.04</v>
      </c>
      <c r="G555" s="47">
        <v>-0.04</v>
      </c>
      <c r="H555" s="51">
        <v>-0.04</v>
      </c>
      <c r="I555" s="51">
        <v>0</v>
      </c>
      <c r="J555" s="51">
        <v>0</v>
      </c>
      <c r="K555" s="51">
        <v>0</v>
      </c>
    </row>
    <row r="556" spans="1:11" s="57" customFormat="1" ht="36" customHeight="1" x14ac:dyDescent="0.2">
      <c r="A556" s="48" t="s">
        <v>68</v>
      </c>
      <c r="B556" s="54" t="s">
        <v>212</v>
      </c>
      <c r="C556" s="61" t="s">
        <v>80</v>
      </c>
      <c r="D556" s="56" t="s">
        <v>57</v>
      </c>
      <c r="E556" s="103">
        <f t="shared" si="27"/>
        <v>547</v>
      </c>
      <c r="F556" s="42">
        <v>0</v>
      </c>
      <c r="G556" s="47">
        <v>0</v>
      </c>
      <c r="H556" s="51">
        <v>0</v>
      </c>
      <c r="I556" s="51">
        <v>0</v>
      </c>
      <c r="J556" s="51">
        <v>0</v>
      </c>
      <c r="K556" s="51">
        <v>0</v>
      </c>
    </row>
    <row r="557" spans="1:11" s="57" customFormat="1" ht="36" customHeight="1" x14ac:dyDescent="0.2">
      <c r="A557" s="48" t="s">
        <v>68</v>
      </c>
      <c r="B557" s="54" t="s">
        <v>213</v>
      </c>
      <c r="C557" s="61" t="s">
        <v>81</v>
      </c>
      <c r="D557" s="56" t="s">
        <v>57</v>
      </c>
      <c r="E557" s="103">
        <f t="shared" si="27"/>
        <v>548</v>
      </c>
      <c r="F557" s="42">
        <v>0</v>
      </c>
      <c r="G557" s="47">
        <v>0</v>
      </c>
      <c r="H557" s="51">
        <v>0</v>
      </c>
      <c r="I557" s="51">
        <v>0</v>
      </c>
      <c r="J557" s="51">
        <v>0</v>
      </c>
      <c r="K557" s="51">
        <v>0</v>
      </c>
    </row>
    <row r="558" spans="1:11" s="57" customFormat="1" ht="36" customHeight="1" x14ac:dyDescent="0.2">
      <c r="A558" s="48" t="s">
        <v>68</v>
      </c>
      <c r="B558" s="54" t="s">
        <v>214</v>
      </c>
      <c r="C558" s="61" t="s">
        <v>82</v>
      </c>
      <c r="D558" s="56" t="s">
        <v>57</v>
      </c>
      <c r="E558" s="103">
        <f t="shared" si="27"/>
        <v>549</v>
      </c>
      <c r="F558" s="42">
        <v>0</v>
      </c>
      <c r="G558" s="47">
        <v>0</v>
      </c>
      <c r="H558" s="51">
        <v>0</v>
      </c>
      <c r="I558" s="51">
        <v>0</v>
      </c>
      <c r="J558" s="51">
        <v>0</v>
      </c>
      <c r="K558" s="51">
        <v>0</v>
      </c>
    </row>
    <row r="559" spans="1:11" s="57" customFormat="1" ht="36" customHeight="1" x14ac:dyDescent="0.2">
      <c r="A559" s="48" t="s">
        <v>68</v>
      </c>
      <c r="B559" s="54" t="s">
        <v>239</v>
      </c>
      <c r="C559" s="61" t="s">
        <v>527</v>
      </c>
      <c r="D559" s="56" t="s">
        <v>57</v>
      </c>
      <c r="E559" s="103">
        <f t="shared" si="27"/>
        <v>550</v>
      </c>
      <c r="F559" s="42">
        <v>0</v>
      </c>
      <c r="G559" s="47">
        <v>0</v>
      </c>
      <c r="H559" s="51">
        <v>0</v>
      </c>
      <c r="I559" s="51">
        <v>0</v>
      </c>
      <c r="J559" s="51">
        <v>0</v>
      </c>
      <c r="K559" s="51">
        <v>0</v>
      </c>
    </row>
    <row r="560" spans="1:11" s="57" customFormat="1" ht="36" customHeight="1" x14ac:dyDescent="0.2">
      <c r="A560" s="48" t="s">
        <v>68</v>
      </c>
      <c r="B560" s="54" t="s">
        <v>215</v>
      </c>
      <c r="C560" s="61" t="s">
        <v>528</v>
      </c>
      <c r="D560" s="56" t="s">
        <v>57</v>
      </c>
      <c r="E560" s="103">
        <f t="shared" si="27"/>
        <v>551</v>
      </c>
      <c r="F560" s="42">
        <v>0</v>
      </c>
      <c r="G560" s="47">
        <v>0</v>
      </c>
      <c r="H560" s="51">
        <v>0</v>
      </c>
      <c r="I560" s="51">
        <v>0</v>
      </c>
      <c r="J560" s="51">
        <v>0</v>
      </c>
      <c r="K560" s="51">
        <v>0</v>
      </c>
    </row>
    <row r="561" spans="1:11" s="57" customFormat="1" ht="36" customHeight="1" x14ac:dyDescent="0.2">
      <c r="A561" s="48" t="s">
        <v>68</v>
      </c>
      <c r="B561" s="54" t="s">
        <v>857</v>
      </c>
      <c r="C561" s="61" t="s">
        <v>858</v>
      </c>
      <c r="D561" s="56" t="s">
        <v>57</v>
      </c>
      <c r="E561" s="103">
        <f t="shared" si="27"/>
        <v>552</v>
      </c>
      <c r="F561" s="42">
        <v>0</v>
      </c>
      <c r="G561" s="47">
        <v>0</v>
      </c>
      <c r="H561" s="51">
        <v>0</v>
      </c>
      <c r="I561" s="51">
        <v>0</v>
      </c>
      <c r="J561" s="51">
        <v>0</v>
      </c>
      <c r="K561" s="51">
        <v>0</v>
      </c>
    </row>
    <row r="562" spans="1:11" s="57" customFormat="1" ht="54" customHeight="1" x14ac:dyDescent="0.2">
      <c r="A562" s="48" t="s">
        <v>68</v>
      </c>
      <c r="B562" s="54" t="s">
        <v>917</v>
      </c>
      <c r="C562" s="61" t="s">
        <v>918</v>
      </c>
      <c r="D562" s="56" t="s">
        <v>57</v>
      </c>
      <c r="E562" s="103">
        <f t="shared" si="27"/>
        <v>553</v>
      </c>
      <c r="F562" s="42">
        <v>0</v>
      </c>
      <c r="G562" s="47">
        <v>0</v>
      </c>
      <c r="H562" s="51">
        <v>0</v>
      </c>
      <c r="I562" s="51">
        <v>0</v>
      </c>
      <c r="J562" s="51">
        <v>0</v>
      </c>
      <c r="K562" s="51">
        <v>0</v>
      </c>
    </row>
    <row r="563" spans="1:11" s="57" customFormat="1" ht="36" customHeight="1" x14ac:dyDescent="0.2">
      <c r="A563" s="48" t="s">
        <v>68</v>
      </c>
      <c r="B563" s="54" t="s">
        <v>216</v>
      </c>
      <c r="C563" s="61" t="s">
        <v>83</v>
      </c>
      <c r="D563" s="56" t="s">
        <v>57</v>
      </c>
      <c r="E563" s="103">
        <f t="shared" si="27"/>
        <v>554</v>
      </c>
      <c r="F563" s="42">
        <v>0</v>
      </c>
      <c r="G563" s="47">
        <v>0</v>
      </c>
      <c r="H563" s="51">
        <v>0</v>
      </c>
      <c r="I563" s="51">
        <v>0</v>
      </c>
      <c r="J563" s="51">
        <v>0</v>
      </c>
      <c r="K563" s="51">
        <v>0</v>
      </c>
    </row>
    <row r="564" spans="1:11" s="57" customFormat="1" ht="48" customHeight="1" x14ac:dyDescent="0.2">
      <c r="A564" s="48" t="s">
        <v>68</v>
      </c>
      <c r="B564" s="54" t="s">
        <v>217</v>
      </c>
      <c r="C564" s="61" t="s">
        <v>529</v>
      </c>
      <c r="D564" s="56" t="s">
        <v>57</v>
      </c>
      <c r="E564" s="103">
        <f t="shared" si="27"/>
        <v>555</v>
      </c>
      <c r="F564" s="42">
        <v>0</v>
      </c>
      <c r="G564" s="47">
        <v>0</v>
      </c>
      <c r="H564" s="51">
        <v>0</v>
      </c>
      <c r="I564" s="51">
        <v>0</v>
      </c>
      <c r="J564" s="51">
        <v>0</v>
      </c>
      <c r="K564" s="51">
        <v>0</v>
      </c>
    </row>
    <row r="565" spans="1:11" s="57" customFormat="1" ht="36" customHeight="1" x14ac:dyDescent="0.2">
      <c r="A565" s="48" t="s">
        <v>68</v>
      </c>
      <c r="B565" s="54" t="s">
        <v>218</v>
      </c>
      <c r="C565" s="61" t="s">
        <v>530</v>
      </c>
      <c r="D565" s="56" t="s">
        <v>57</v>
      </c>
      <c r="E565" s="103">
        <f t="shared" si="27"/>
        <v>556</v>
      </c>
      <c r="F565" s="42">
        <v>0</v>
      </c>
      <c r="G565" s="47">
        <v>0</v>
      </c>
      <c r="H565" s="51">
        <v>0</v>
      </c>
      <c r="I565" s="51">
        <v>0</v>
      </c>
      <c r="J565" s="51">
        <v>0</v>
      </c>
      <c r="K565" s="51">
        <v>0</v>
      </c>
    </row>
    <row r="566" spans="1:11" s="57" customFormat="1" ht="36" customHeight="1" x14ac:dyDescent="0.2">
      <c r="A566" s="48" t="s">
        <v>68</v>
      </c>
      <c r="B566" s="54" t="s">
        <v>219</v>
      </c>
      <c r="C566" s="61" t="s">
        <v>531</v>
      </c>
      <c r="D566" s="56" t="s">
        <v>57</v>
      </c>
      <c r="E566" s="103">
        <f t="shared" si="27"/>
        <v>557</v>
      </c>
      <c r="F566" s="42">
        <v>0</v>
      </c>
      <c r="G566" s="47">
        <v>0</v>
      </c>
      <c r="H566" s="51">
        <v>0</v>
      </c>
      <c r="I566" s="51">
        <v>0</v>
      </c>
      <c r="J566" s="51">
        <v>0</v>
      </c>
      <c r="K566" s="51">
        <v>0</v>
      </c>
    </row>
    <row r="567" spans="1:11" s="57" customFormat="1" ht="36" customHeight="1" x14ac:dyDescent="0.2">
      <c r="A567" s="48" t="s">
        <v>68</v>
      </c>
      <c r="B567" s="54" t="s">
        <v>220</v>
      </c>
      <c r="C567" s="61" t="s">
        <v>84</v>
      </c>
      <c r="D567" s="56" t="s">
        <v>57</v>
      </c>
      <c r="E567" s="103">
        <f t="shared" si="27"/>
        <v>558</v>
      </c>
      <c r="F567" s="42">
        <v>0</v>
      </c>
      <c r="G567" s="47">
        <v>0</v>
      </c>
      <c r="H567" s="51">
        <v>0</v>
      </c>
      <c r="I567" s="51">
        <v>0</v>
      </c>
      <c r="J567" s="51">
        <v>0</v>
      </c>
      <c r="K567" s="51">
        <v>0</v>
      </c>
    </row>
    <row r="568" spans="1:11" s="57" customFormat="1" ht="36" customHeight="1" x14ac:dyDescent="0.2">
      <c r="A568" s="48" t="s">
        <v>68</v>
      </c>
      <c r="B568" s="54" t="s">
        <v>859</v>
      </c>
      <c r="C568" s="61" t="s">
        <v>860</v>
      </c>
      <c r="D568" s="56" t="s">
        <v>57</v>
      </c>
      <c r="E568" s="103">
        <f t="shared" si="27"/>
        <v>559</v>
      </c>
      <c r="F568" s="42">
        <v>0</v>
      </c>
      <c r="G568" s="47">
        <v>0</v>
      </c>
      <c r="H568" s="51">
        <v>0</v>
      </c>
      <c r="I568" s="51">
        <v>0</v>
      </c>
      <c r="J568" s="51">
        <v>0</v>
      </c>
      <c r="K568" s="51">
        <v>0</v>
      </c>
    </row>
    <row r="569" spans="1:11" s="57" customFormat="1" ht="48" x14ac:dyDescent="0.2">
      <c r="A569" s="48" t="s">
        <v>68</v>
      </c>
      <c r="B569" s="54" t="s">
        <v>654</v>
      </c>
      <c r="C569" s="61" t="s">
        <v>1024</v>
      </c>
      <c r="D569" s="56" t="s">
        <v>57</v>
      </c>
      <c r="E569" s="103">
        <f t="shared" si="27"/>
        <v>560</v>
      </c>
      <c r="F569" s="42">
        <v>0</v>
      </c>
      <c r="G569" s="47">
        <v>0</v>
      </c>
      <c r="H569" s="51">
        <v>0</v>
      </c>
      <c r="I569" s="51">
        <v>0</v>
      </c>
      <c r="J569" s="51">
        <v>0</v>
      </c>
      <c r="K569" s="51">
        <v>0</v>
      </c>
    </row>
    <row r="570" spans="1:11" s="57" customFormat="1" ht="36" customHeight="1" x14ac:dyDescent="0.2">
      <c r="A570" s="48" t="s">
        <v>68</v>
      </c>
      <c r="B570" s="54" t="s">
        <v>671</v>
      </c>
      <c r="C570" s="61" t="s">
        <v>672</v>
      </c>
      <c r="D570" s="56" t="s">
        <v>57</v>
      </c>
      <c r="E570" s="103">
        <f t="shared" si="27"/>
        <v>561</v>
      </c>
      <c r="F570" s="42">
        <v>0</v>
      </c>
      <c r="G570" s="47">
        <v>0</v>
      </c>
      <c r="H570" s="51">
        <v>0</v>
      </c>
      <c r="I570" s="51">
        <v>0</v>
      </c>
      <c r="J570" s="51">
        <v>0</v>
      </c>
      <c r="K570" s="51">
        <v>0</v>
      </c>
    </row>
    <row r="571" spans="1:11" s="57" customFormat="1" ht="36" customHeight="1" x14ac:dyDescent="0.2">
      <c r="A571" s="48" t="s">
        <v>68</v>
      </c>
      <c r="B571" s="54" t="s">
        <v>156</v>
      </c>
      <c r="C571" s="61" t="s">
        <v>532</v>
      </c>
      <c r="D571" s="56" t="s">
        <v>57</v>
      </c>
      <c r="E571" s="103">
        <f t="shared" si="27"/>
        <v>562</v>
      </c>
      <c r="F571" s="42">
        <v>-6985.57</v>
      </c>
      <c r="G571" s="47">
        <v>-7038.93</v>
      </c>
      <c r="H571" s="51">
        <v>-7038.92</v>
      </c>
      <c r="I571" s="51">
        <v>0</v>
      </c>
      <c r="J571" s="51">
        <v>0</v>
      </c>
      <c r="K571" s="51">
        <v>0</v>
      </c>
    </row>
    <row r="572" spans="1:11" ht="12" customHeight="1" x14ac:dyDescent="0.2">
      <c r="A572" s="122"/>
      <c r="B572" s="40"/>
      <c r="C572" s="86" t="s">
        <v>655</v>
      </c>
      <c r="D572" s="45"/>
      <c r="E572" s="103">
        <f t="shared" si="27"/>
        <v>563</v>
      </c>
      <c r="F572" s="117">
        <f t="shared" ref="F572:K572" si="33">SUM(F481,F10)</f>
        <v>29594196.601149999</v>
      </c>
      <c r="G572" s="144">
        <f t="shared" si="33"/>
        <v>17996172.32</v>
      </c>
      <c r="H572" s="144">
        <f t="shared" si="33"/>
        <v>29924941.829999998</v>
      </c>
      <c r="I572" s="117">
        <f t="shared" si="33"/>
        <v>28923115.799999997</v>
      </c>
      <c r="J572" s="117">
        <f t="shared" si="33"/>
        <v>27742821.280000001</v>
      </c>
      <c r="K572" s="117">
        <f t="shared" si="33"/>
        <v>27101379.290000003</v>
      </c>
    </row>
    <row r="573" spans="1:11" x14ac:dyDescent="0.2">
      <c r="H573" s="141"/>
      <c r="I573" s="141"/>
      <c r="J573" s="141"/>
      <c r="K573" s="141"/>
    </row>
    <row r="577" spans="1:4" ht="15" x14ac:dyDescent="0.2">
      <c r="A577" s="18" t="s">
        <v>673</v>
      </c>
    </row>
    <row r="578" spans="1:4" ht="15" x14ac:dyDescent="0.2">
      <c r="A578" s="18" t="s">
        <v>674</v>
      </c>
      <c r="C578" s="19"/>
      <c r="D578" s="19"/>
    </row>
    <row r="579" spans="1:4" ht="15" x14ac:dyDescent="0.2">
      <c r="A579" s="18"/>
    </row>
    <row r="580" spans="1:4" ht="15" x14ac:dyDescent="0.2">
      <c r="A580" s="18" t="s">
        <v>675</v>
      </c>
    </row>
    <row r="581" spans="1:4" ht="15.75" x14ac:dyDescent="0.2">
      <c r="A581" s="22"/>
    </row>
  </sheetData>
  <customSheetViews>
    <customSheetView guid="{2925694C-A105-4D68-9754-1C38C51AABF9}" scale="60" showPageBreaks="1" fitToPage="1" printArea="1" view="pageBreakPreview" topLeftCell="A563">
      <selection activeCell="N587" sqref="N587"/>
      <pageMargins left="0.19685039370078741" right="0.19685039370078741" top="0.78740157480314965" bottom="0.39370078740157483" header="0.31496062992125984" footer="0.31496062992125984"/>
      <printOptions horizontalCentered="1" verticalCentered="1"/>
      <pageSetup paperSize="9" scale="56" firstPageNumber="306" fitToHeight="0" orientation="landscape" useFirstPageNumber="1" r:id="rId1"/>
      <headerFooter>
        <oddHeader>&amp;C&amp;P</oddHeader>
      </headerFooter>
    </customSheetView>
    <customSheetView guid="{AA2F5195-8345-48C8-A31B-928150F1231A}" scale="80" showPageBreaks="1" printArea="1" topLeftCell="A23">
      <selection activeCell="C27" sqref="C27"/>
      <pageMargins left="0.19685039370078741" right="0.19685039370078741" top="0.78740157480314965" bottom="0.39370078740157483" header="0.31496062992125984" footer="0.31496062992125984"/>
      <printOptions horizontalCentered="1" verticalCentered="1"/>
      <pageSetup paperSize="9" scale="56" fitToHeight="0" orientation="landscape" r:id="rId2"/>
    </customSheetView>
    <customSheetView guid="{D9CE45CD-2A62-48B4-A1B4-30864FD70090}" scale="90" showPageBreaks="1" fitToPage="1" showAutoFilter="1">
      <pane xSplit="6" ySplit="9" topLeftCell="G567" activePane="bottomRight" state="frozen"/>
      <selection pane="bottomRight" activeCell="B1" sqref="B1:I1048576"/>
      <pageMargins left="0.25" right="0.25" top="0.75" bottom="0.75" header="0.3" footer="0.3"/>
      <printOptions horizontalCentered="1" verticalCentered="1"/>
      <pageSetup paperSize="9" scale="35" fitToHeight="0" orientation="portrait" r:id="rId3"/>
      <autoFilter ref="A9:EZ573"/>
    </customSheetView>
    <customSheetView guid="{DE04992C-7D1E-4994-A00D-67B1EE7F80BF}" scale="90" showPageBreaks="1" fitToPage="1" showAutoFilter="1">
      <pane xSplit="4" ySplit="9" topLeftCell="E28" activePane="bottomRight" state="frozen"/>
      <selection pane="bottomRight" activeCell="H33" sqref="H33"/>
      <pageMargins left="0.25" right="0.25" top="0.75" bottom="0.75" header="0.3" footer="0.3"/>
      <printOptions horizontalCentered="1" verticalCentered="1"/>
      <pageSetup paperSize="9" scale="35" fitToHeight="0" orientation="portrait" r:id="rId4"/>
      <autoFilter ref="A9:EZ575"/>
    </customSheetView>
    <customSheetView guid="{F0B673B8-A106-4DC6-8887-874C643BCB6C}" scale="110" showPageBreaks="1" fitToPage="1" printArea="1" showAutoFilter="1" topLeftCell="B543">
      <selection activeCell="H548" sqref="H548"/>
      <pageMargins left="0.19685039370078741" right="0.19685039370078741" top="0.78740157480314965" bottom="0.39370078740157483" header="0.31496062992125984" footer="0.31496062992125984"/>
      <printOptions horizontalCentered="1" verticalCentered="1"/>
      <pageSetup paperSize="9" scale="56" fitToHeight="0" orientation="landscape" r:id="rId5"/>
      <autoFilter ref="A9:EZ624"/>
    </customSheetView>
    <customSheetView guid="{07233BB8-1A9E-4457-9161-5ED0F16AD5C2}" scale="80" showPageBreaks="1" fitToPage="1" printArea="1" showAutoFilter="1" topLeftCell="A5">
      <pane xSplit="4" ySplit="5" topLeftCell="G564" activePane="bottomRight" state="frozen"/>
      <selection pane="bottomRight" activeCell="H575" sqref="H575"/>
      <pageMargins left="0.19685039370078741" right="0.19685039370078741" top="0.78740157480314965" bottom="0.39370078740157483" header="0.31496062992125984" footer="0.31496062992125984"/>
      <printOptions horizontalCentered="1" verticalCentered="1"/>
      <pageSetup paperSize="9" scale="56" fitToHeight="0" orientation="landscape" r:id="rId6"/>
      <autoFilter ref="A9:EZ624"/>
    </customSheetView>
    <customSheetView guid="{58E2749D-C083-4265-987B-A9CC7004172D}" fitToPage="1" printArea="1" topLeftCell="A4">
      <selection activeCell="E13" sqref="E13"/>
      <pageMargins left="0.19685039370078741" right="0.19685039370078741" top="0.78740157480314965" bottom="0.39370078740157483" header="0.31496062992125984" footer="0.31496062992125984"/>
      <printOptions horizontalCentered="1" verticalCentered="1"/>
      <pageSetup paperSize="9" scale="69" fitToHeight="0" orientation="landscape" r:id="rId7"/>
    </customSheetView>
  </customSheetViews>
  <mergeCells count="11">
    <mergeCell ref="A2:K2"/>
    <mergeCell ref="I6:K7"/>
    <mergeCell ref="A6:A8"/>
    <mergeCell ref="D6:D8"/>
    <mergeCell ref="B6:C7"/>
    <mergeCell ref="E6:E8"/>
    <mergeCell ref="F6:F8"/>
    <mergeCell ref="G6:G8"/>
    <mergeCell ref="H6:H8"/>
    <mergeCell ref="A3:K3"/>
    <mergeCell ref="A4:K4"/>
  </mergeCells>
  <printOptions horizontalCentered="1" verticalCentered="1"/>
  <pageMargins left="0.19685039370078741" right="0.19685039370078741" top="0.78740157480314965" bottom="0.39370078740157483" header="0.31496062992125984" footer="0.31496062992125984"/>
  <pageSetup paperSize="9" scale="56" firstPageNumber="306" fitToHeight="0" orientation="landscape" useFirstPageNumber="1" r:id="rId8"/>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vt:lpstr>
      <vt:lpstr>свод!Заголовки_для_печати</vt:lpstr>
      <vt:lpstr>свод!Область_печати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Бессмертных Людмила Александровна</cp:lastModifiedBy>
  <cp:lastPrinted>2024-11-13T17:40:14Z</cp:lastPrinted>
  <dcterms:created xsi:type="dcterms:W3CDTF">2015-06-05T18:19:34Z</dcterms:created>
  <dcterms:modified xsi:type="dcterms:W3CDTF">2024-11-13T17:40:27Z</dcterms:modified>
</cp:coreProperties>
</file>